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40" activeTab="3"/>
  </bookViews>
  <sheets>
    <sheet name="survey" sheetId="1" r:id="rId1"/>
    <sheet name="ppp" sheetId="6" r:id="rId2"/>
    <sheet name="choices" sheetId="2" r:id="rId3"/>
    <sheet name="settings" sheetId="3" r:id="rId4"/>
    <sheet name="info" sheetId="4" r:id="rId5"/>
    <sheet name="changelog" sheetId="5"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T11" i="1" l="1"/>
  <c r="T12"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0" i="1"/>
  <c r="T9" i="1"/>
  <c r="T8" i="1"/>
  <c r="T7" i="1"/>
  <c r="T6" i="1"/>
  <c r="T5" i="1"/>
  <c r="T4" i="1"/>
  <c r="T3" i="1"/>
  <c r="T2" i="1"/>
  <c r="T403" i="1"/>
  <c r="T402" i="1"/>
  <c r="T401" i="1"/>
  <c r="T400" i="1"/>
  <c r="T399" i="1"/>
  <c r="T398" i="1"/>
  <c r="T397" i="1"/>
  <c r="T396" i="1"/>
  <c r="T395" i="1"/>
  <c r="T39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8" i="1"/>
  <c r="U17" i="1"/>
  <c r="U16" i="1"/>
  <c r="U15" i="1"/>
  <c r="U14" i="1"/>
  <c r="U13" i="1"/>
  <c r="U12" i="1"/>
  <c r="U11" i="1"/>
  <c r="U10" i="1"/>
  <c r="U9" i="1"/>
  <c r="U8" i="1"/>
  <c r="U7" i="1"/>
  <c r="U6" i="1"/>
  <c r="U5" i="1"/>
  <c r="U4" i="1"/>
  <c r="U3" i="1"/>
  <c r="U2" i="1"/>
  <c r="U19"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8" i="1"/>
  <c r="S17" i="1"/>
  <c r="S16" i="1"/>
  <c r="S15" i="1"/>
  <c r="S14" i="1"/>
  <c r="S13" i="1"/>
  <c r="S12" i="1"/>
  <c r="S11" i="1"/>
  <c r="S10" i="1"/>
  <c r="S9" i="1"/>
  <c r="S8" i="1"/>
  <c r="S7" i="1"/>
  <c r="S6" i="1"/>
  <c r="S5" i="1"/>
  <c r="S4" i="1"/>
  <c r="S3" i="1"/>
  <c r="S2" i="1"/>
  <c r="S19"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W344" i="6"/>
  <c r="K344" i="6"/>
  <c r="J344" i="6"/>
  <c r="U344" i="6"/>
  <c r="Y286" i="6"/>
  <c r="X286" i="6"/>
  <c r="J286" i="6"/>
  <c r="U286" i="6"/>
  <c r="Y285" i="6"/>
  <c r="X285" i="6"/>
  <c r="W285" i="6"/>
  <c r="K285" i="6"/>
  <c r="X233" i="6"/>
  <c r="W233" i="6"/>
  <c r="K233" i="6"/>
  <c r="J233" i="6"/>
  <c r="U233" i="6"/>
  <c r="W232" i="6"/>
  <c r="K232" i="6"/>
  <c r="J232" i="6"/>
  <c r="U232" i="6"/>
</calcChain>
</file>

<file path=xl/sharedStrings.xml><?xml version="1.0" encoding="utf-8"?>
<sst xmlns="http://schemas.openxmlformats.org/spreadsheetml/2006/main" count="7762" uniqueCount="2778">
  <si>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</si>
  <si>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</si>
  <si>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</si>
  <si>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</si>
  <si>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</si>
  <si>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</si>
  <si>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</si>
  <si>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</si>
  <si>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</si>
  <si>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</si>
  <si>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</si>
  <si>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</si>
  <si>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</si>
  <si>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</si>
  <si>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</si>
  <si>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</si>
  <si>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</si>
  <si>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</si>
  <si>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</si>
  <si>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</si>
  <si>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</si>
  <si>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</si>
  <si>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</si>
  <si>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</si>
  <si>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</si>
  <si>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</si>
  <si>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</si>
  <si>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</si>
  <si>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</si>
  <si>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</si>
  <si>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</si>
  <si>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</si>
  <si>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</si>
  <si>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 xml:space="preserve">Avez-vous cherché un Questionnaire  femme lié sous le menu de "Editer un Formulaire Sauvegardé" ? </t>
  </si>
  <si>
    <t>image</t>
  </si>
  <si>
    <t>acknowledge_unlinked</t>
  </si>
  <si>
    <t xml:space="preserve">Provide your signature to acknowledge that there is no linked female questionnaire. </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</si>
  <si>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</si>
  <si>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</si>
  <si>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</si>
  <si>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</si>
  <si>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</si>
  <si>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</si>
  <si>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</si>
  <si>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</si>
  <si>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</si>
  <si>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</si>
  <si>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</si>
  <si>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</si>
  <si>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</si>
  <si>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</si>
  <si>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</si>
  <si>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</si>
  <si>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</si>
  <si>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</si>
  <si>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</si>
  <si>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</si>
  <si>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</si>
  <si>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</si>
  <si>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</si>
  <si>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</si>
  <si>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</si>
  <si>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 xml:space="preserve">Name not found. </t>
  </si>
  <si>
    <t>your_name_check</t>
  </si>
  <si>
    <t>Is this your name?</t>
  </si>
  <si>
    <t>((. = 'yes') and (${your_name} != 'Name not found.')) or (. = 'no')</t>
  </si>
  <si>
    <t>Est-ce bien votre nom?</t>
  </si>
  <si>
    <t>name_typed</t>
  </si>
  <si>
    <t>Please record your name</t>
  </si>
  <si>
    <t>(${your_name_check} = 'no')</t>
  </si>
  <si>
    <t>Veuillez saisir votre nom</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</si>
  <si>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</si>
  <si>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</si>
  <si>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</si>
  <si>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</si>
  <si>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</si>
  <si>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</si>
  <si>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</si>
  <si>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</si>
  <si>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</si>
  <si>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</si>
  <si>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</si>
  <si>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</si>
  <si>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</si>
  <si>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</si>
  <si>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</si>
  <si>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</si>
  <si>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</si>
  <si>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</si>
  <si>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</si>
  <si>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</si>
  <si>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</si>
  <si>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</si>
  <si>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</si>
  <si>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</si>
  <si>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</si>
  <si>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</si>
  <si>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</si>
  <si>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</si>
  <si>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</si>
  <si>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</si>
  <si>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</si>
  <si>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</si>
  <si>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</si>
  <si>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</si>
  <si>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</si>
  <si>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</si>
  <si>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</si>
  <si>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</si>
  <si>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</si>
  <si>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</si>
  <si>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</si>
  <si>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</si>
  <si>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</si>
  <si>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</si>
  <si>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</si>
  <si>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</si>
  <si>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</si>
  <si>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</si>
  <si>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</si>
  <si>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</si>
  <si>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</si>
  <si>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</si>
  <si>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</si>
  <si>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</si>
  <si>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</si>
  <si>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</si>
  <si>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</si>
  <si>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</si>
  <si>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</si>
  <si>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</si>
  <si>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</si>
  <si>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</si>
  <si>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</si>
  <si>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</si>
  <si>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</si>
  <si>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</si>
  <si>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</si>
  <si>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</si>
  <si>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</si>
  <si>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</si>
  <si>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</si>
  <si>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</si>
  <si>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</si>
  <si>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</si>
  <si>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</si>
  <si>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</si>
  <si>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</si>
  <si>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Cet écran doit être en accord avec le précédent. Veuillez saisir le nombre correct.</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</si>
  <si>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</si>
  <si>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</si>
  <si>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</si>
  <si>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</si>
  <si>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</si>
  <si>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</si>
  <si>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</si>
  <si>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</si>
  <si>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</si>
  <si>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</si>
  <si>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</si>
  <si>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</si>
  <si>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</si>
  <si>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</si>
  <si>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</si>
  <si>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</si>
  <si>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</si>
  <si>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</si>
  <si>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</si>
  <si>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</si>
  <si>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</si>
  <si>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</si>
  <si>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</si>
  <si>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</si>
  <si>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</si>
  <si>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</si>
  <si>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</si>
  <si>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</si>
  <si>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</si>
  <si>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</si>
  <si>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</si>
  <si>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</si>
  <si>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</si>
  <si>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</si>
  <si>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</si>
  <si>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</si>
  <si>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</si>
  <si>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</si>
  <si>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</si>
  <si>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if(
 string-length(${menstrual_period})!=0,
 jr:choice-name(${menstrual_period},'${menstrual_period}')
 ,'XXX')</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</si>
  <si>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</si>
  <si>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</si>
  <si>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</si>
  <si>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</si>
  <si>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</si>
  <si>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</si>
  <si>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</si>
  <si>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</si>
  <si>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</si>
  <si>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</si>
  <si>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</si>
  <si>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</si>
  <si>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</si>
  <si>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</si>
  <si>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</si>
  <si>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</si>
  <si>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</si>
  <si>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</si>
  <si>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</si>
  <si>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</si>
  <si>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</si>
  <si>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</si>
  <si>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 xml:space="preserve">Le nombre doit être supérieur à 0 et inférieur à 10. Une grossesse actuelle doit avoir commencé après la date de la naissance la plus récente. </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</si>
  <si>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</si>
  <si>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</si>
  <si>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</si>
  <si>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</si>
  <si>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</si>
  <si>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</si>
  <si>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</si>
  <si>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</si>
  <si>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</si>
  <si>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</si>
  <si>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</si>
  <si>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</si>
  <si>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</si>
  <si>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</si>
  <si>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</si>
  <si>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</si>
  <si>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</si>
  <si>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</si>
  <si>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</si>
  <si>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</si>
  <si>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</si>
  <si>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</si>
  <si>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</si>
  <si>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</si>
  <si>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</si>
  <si>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</si>
  <si>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</si>
  <si>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</si>
  <si>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</si>
  <si>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</si>
  <si>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</si>
  <si>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</si>
  <si>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</si>
  <si>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</si>
  <si>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</si>
  <si>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</si>
  <si>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</si>
  <si>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</si>
  <si>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</si>
  <si>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</si>
  <si>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</si>
  <si>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</si>
  <si>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</si>
  <si>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</si>
  <si>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</si>
  <si>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</si>
  <si>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</si>
  <si>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</si>
  <si>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</si>
  <si>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</si>
  <si>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</si>
  <si>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</si>
  <si>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</si>
  <si>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</si>
  <si>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</si>
  <si>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</si>
  <si>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</si>
  <si>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</si>
  <si>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</si>
  <si>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</si>
  <si>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</si>
  <si>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</si>
  <si>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</si>
  <si>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</si>
  <si>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</si>
  <si>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</si>
  <si>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</si>
  <si>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</si>
  <si>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</si>
  <si>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</si>
  <si>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</si>
  <si>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</si>
  <si>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</si>
  <si>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</si>
  <si>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</si>
  <si>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</si>
  <si>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</si>
  <si>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</si>
  <si>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</si>
  <si>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</si>
  <si>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</si>
  <si>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</si>
  <si>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</si>
  <si>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</si>
  <si>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</si>
  <si>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</si>
  <si>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</si>
  <si>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</si>
  <si>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</si>
  <si>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</si>
  <si>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</si>
  <si>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</si>
  <si>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</si>
  <si>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</si>
  <si>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</si>
  <si>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</si>
  <si>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</si>
  <si>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</si>
  <si>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</si>
  <si>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</si>
  <si>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</si>
  <si>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 xml:space="preserve">CONTRÔLE: Vous avez indiqué que l'enquêtée a utilisé une méthode de planning familial pour la première fois  à l'âge de ${age_at_first_use} ans. Est-ce bien ce qu'elle a dit? </t>
  </si>
  <si>
    <t xml:space="preserve">Retournez à l'écran précédent pour modifier la réponse si cela n'est pas correct. </t>
  </si>
  <si>
    <t>age_at_first_use_children</t>
  </si>
  <si>
    <t xml:space="preserve">Enter -99 for no response. </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</si>
  <si>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</si>
  <si>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</si>
  <si>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</si>
  <si>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</si>
  <si>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</si>
  <si>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</si>
  <si>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</si>
  <si>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</si>
  <si>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</si>
  <si>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</si>
  <si>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</si>
  <si>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</si>
  <si>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</si>
  <si>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</si>
  <si>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</si>
  <si>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</si>
  <si>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</si>
  <si>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</si>
  <si>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</si>
  <si>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</si>
  <si>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</si>
  <si>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</si>
  <si>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</si>
  <si>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</si>
  <si>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</si>
  <si>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</si>
  <si>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</si>
  <si>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</si>
  <si>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</si>
  <si>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</si>
  <si>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</si>
  <si>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</si>
  <si>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</si>
  <si>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</si>
  <si>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</si>
  <si>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</si>
  <si>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</si>
  <si>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</si>
  <si>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</si>
  <si>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</si>
  <si>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</si>
  <si>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</si>
  <si>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</si>
  <si>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</si>
  <si>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</si>
  <si>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</si>
  <si>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</si>
  <si>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</si>
  <si>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</si>
  <si>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</si>
  <si>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</si>
  <si>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</si>
  <si>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</si>
  <si>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</si>
  <si>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</si>
  <si>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 xml:space="preserve">Si aujourdhui, saisir seulement 0  jours (pas zéro semaines / mois ou/ années).
Doit être cohérent avec l'âge du premier rapport sexuel et le statut de grossesse.  </t>
  </si>
  <si>
    <t>Cette réponse doit être cohérente avec l'âge au premier rapport sexuel et le statut de grossesse.</t>
  </si>
  <si>
    <t>thankyou</t>
  </si>
  <si>
    <t xml:space="preserve">Thank the respondent for her time. </t>
  </si>
  <si>
    <t xml:space="preserve">The respondent is finished, but there are still more questions for you to complete outside the home.  </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</si>
  <si>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</si>
  <si>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</si>
  <si>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</si>
  <si>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</si>
  <si>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</si>
  <si>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</si>
  <si>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</si>
  <si>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</si>
  <si>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</si>
  <si>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</si>
  <si>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</si>
  <si>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</si>
  <si>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</si>
  <si>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</si>
  <si>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</si>
  <si>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</si>
  <si>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</si>
  <si>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</si>
  <si>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</si>
  <si>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</si>
  <si>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</si>
  <si>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</si>
  <si>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</si>
  <si>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</si>
  <si>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 xml:space="preserve">Oui </t>
  </si>
  <si>
    <t>no</t>
  </si>
  <si>
    <t>No</t>
  </si>
  <si>
    <t>Non</t>
  </si>
  <si>
    <t>yes_no_nr_list</t>
  </si>
  <si>
    <t>Oui</t>
  </si>
  <si>
    <t xml:space="preserve">Non </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</si>
  <si>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</si>
  <si>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</si>
  <si>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</si>
  <si>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</si>
  <si>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</si>
  <si>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</si>
  <si>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</si>
  <si>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</si>
  <si>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</si>
  <si>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</si>
  <si>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</si>
  <si>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</si>
  <si>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</si>
  <si>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</si>
  <si>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</si>
  <si>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</si>
  <si>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</si>
  <si>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</si>
  <si>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</si>
  <si>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</si>
  <si>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</si>
  <si>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</si>
  <si>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</si>
  <si>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</si>
  <si>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</si>
  <si>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</si>
  <si>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</si>
  <si>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</si>
  <si>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</si>
  <si>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</si>
  <si>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</si>
  <si>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</si>
  <si>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</si>
  <si>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</si>
  <si>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</si>
  <si>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</si>
  <si>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</si>
  <si>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</si>
  <si>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</si>
  <si>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</si>
  <si>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</si>
  <si>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</si>
  <si>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</si>
  <si>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</si>
  <si>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</si>
  <si>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</si>
  <si>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</si>
  <si>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</si>
  <si>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</si>
  <si>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</si>
  <si>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</si>
  <si>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</si>
  <si>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</si>
  <si>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</si>
  <si>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</si>
  <si>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</si>
  <si>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</si>
  <si>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</si>
  <si>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</si>
  <si>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</si>
  <si>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</si>
  <si>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</si>
  <si>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</si>
  <si>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</si>
  <si>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</si>
  <si>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</si>
  <si>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</si>
  <si>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</si>
  <si>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</si>
  <si>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</si>
  <si>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</si>
  <si>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</si>
  <si>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</si>
  <si>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</si>
  <si>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</si>
  <si>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</si>
  <si>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</si>
  <si>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</si>
  <si>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</si>
  <si>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</si>
  <si>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</si>
  <si>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</si>
  <si>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</si>
  <si>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</si>
  <si>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</si>
  <si>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</si>
  <si>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</si>
  <si>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</si>
  <si>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</si>
  <si>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</si>
  <si>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</si>
  <si>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</si>
  <si>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</si>
  <si>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</si>
  <si>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</si>
  <si>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</si>
  <si>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</si>
  <si>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</si>
  <si>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</si>
  <si>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</si>
  <si>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</si>
  <si>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</si>
  <si>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</si>
  <si>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</si>
  <si>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</si>
  <si>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</si>
  <si>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</si>
  <si>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 xml:space="preserve">Female sterilization </t>
  </si>
  <si>
    <t>Stérilisation féminine</t>
  </si>
  <si>
    <t>male_sterilization</t>
  </si>
  <si>
    <t xml:space="preserve">Male sterilization </t>
  </si>
  <si>
    <t>Stérilisation masculine</t>
  </si>
  <si>
    <t>implants</t>
  </si>
  <si>
    <t xml:space="preserve">Implant </t>
  </si>
  <si>
    <t>Implants</t>
  </si>
  <si>
    <t>IUD</t>
  </si>
  <si>
    <t xml:space="preserve">IUD </t>
  </si>
  <si>
    <t>injectables</t>
  </si>
  <si>
    <t xml:space="preserve">Injectables </t>
  </si>
  <si>
    <t>Injectables</t>
  </si>
  <si>
    <t>pill</t>
  </si>
  <si>
    <t xml:space="preserve">Pill </t>
  </si>
  <si>
    <t>Pilule</t>
  </si>
  <si>
    <t>emergency</t>
  </si>
  <si>
    <t xml:space="preserve">Emergency Contraception </t>
  </si>
  <si>
    <t>male_condoms</t>
  </si>
  <si>
    <t xml:space="preserve">Male condom </t>
  </si>
  <si>
    <t>female_condoms</t>
  </si>
  <si>
    <t xml:space="preserve">Female condom </t>
  </si>
  <si>
    <t>beads</t>
  </si>
  <si>
    <t xml:space="preserve">Standard Days/Cycle beads </t>
  </si>
  <si>
    <t>Méthode des jours fixes / Collier du cycle</t>
  </si>
  <si>
    <t>LAM</t>
  </si>
  <si>
    <t xml:space="preserve">LAM </t>
  </si>
  <si>
    <t>MAMA</t>
  </si>
  <si>
    <t>rhythm</t>
  </si>
  <si>
    <t xml:space="preserve">Rhythm method </t>
  </si>
  <si>
    <t>Méthode du rythme</t>
  </si>
  <si>
    <t>withdrawal</t>
  </si>
  <si>
    <t xml:space="preserve">Withdrawal </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</si>
  <si>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</si>
  <si>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</si>
  <si>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</si>
  <si>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</si>
  <si>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</si>
  <si>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</si>
  <si>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</si>
  <si>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</si>
  <si>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</si>
  <si>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</si>
  <si>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 xml:space="preserve">Wanted to become pregnant </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</si>
  <si>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</si>
  <si>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</si>
  <si>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</si>
  <si>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</si>
  <si>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</si>
  <si>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</si>
  <si>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</si>
  <si>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</si>
  <si>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</si>
  <si>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</si>
  <si>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</si>
  <si>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</si>
  <si>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</si>
  <si>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</si>
  <si>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</si>
  <si>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</si>
  <si>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</si>
  <si>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</si>
  <si>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</si>
  <si>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</si>
  <si>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</si>
  <si>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</si>
  <si>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</si>
  <si>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</si>
  <si>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</si>
  <si>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</si>
  <si>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</si>
  <si>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</si>
  <si>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</si>
  <si>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</si>
  <si>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</si>
  <si>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</si>
  <si>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</si>
  <si>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</si>
  <si>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</si>
  <si>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</si>
  <si>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</si>
  <si>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</si>
  <si>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</si>
  <si>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</si>
  <si>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</si>
  <si>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</si>
  <si>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</si>
  <si>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</si>
  <si>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</si>
  <si>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</si>
  <si>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</si>
  <si>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</si>
  <si>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</si>
  <si>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</si>
  <si>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</si>
  <si>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</si>
  <si>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</si>
  <si>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</si>
  <si>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</si>
  <si>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</si>
  <si>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</si>
  <si>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</si>
  <si>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</si>
  <si>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</si>
  <si>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</si>
  <si>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</si>
  <si>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</si>
  <si>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</si>
  <si>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</si>
  <si>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</si>
  <si>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</si>
  <si>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</si>
  <si>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</si>
  <si>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</si>
  <si>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Ne sait pas où se procurer</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</si>
  <si>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</si>
  <si>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</si>
  <si>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</si>
  <si>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</si>
  <si>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</si>
  <si>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</si>
  <si>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</si>
  <si>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</si>
  <si>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</si>
  <si>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</si>
  <si>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</si>
  <si>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</si>
  <si>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</si>
  <si>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</si>
  <si>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 xml:space="preserve">Provider </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</si>
  <si>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</si>
  <si>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</si>
  <si>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</si>
  <si>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</si>
  <si>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</si>
  <si>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</si>
  <si>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</si>
  <si>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</si>
  <si>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</si>
  <si>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</si>
  <si>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</si>
  <si>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</si>
  <si>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</si>
  <si>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</si>
  <si>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</si>
  <si>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</si>
  <si>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</si>
  <si>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</si>
  <si>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</si>
  <si>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</si>
  <si>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</si>
  <si>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</si>
  <si>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</si>
  <si>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</si>
  <si>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</si>
  <si>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</si>
  <si>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</si>
  <si>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</si>
  <si>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minutes</t>
  </si>
  <si>
    <t>X minutes per day</t>
  </si>
  <si>
    <t>X minutes par jour</t>
  </si>
  <si>
    <t>hours</t>
  </si>
  <si>
    <t>X hours per day</t>
  </si>
  <si>
    <t>X heures par jours</t>
  </si>
  <si>
    <t>someone_else</t>
  </si>
  <si>
    <t>no_one</t>
  </si>
  <si>
    <t>No time, No one collects water</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</si>
  <si>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</si>
  <si>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</si>
  <si>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</si>
  <si>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</si>
  <si>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</si>
  <si>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</si>
  <si>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</si>
  <si>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</si>
  <si>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</si>
  <si>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</si>
  <si>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</si>
  <si>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</si>
  <si>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</si>
  <si>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</si>
  <si>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</si>
  <si>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</si>
  <si>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</si>
  <si>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</si>
  <si>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</si>
  <si>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</si>
  <si>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</si>
  <si>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</si>
  <si>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</si>
  <si>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</si>
  <si>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</si>
  <si>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</si>
  <si>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</si>
  <si>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</si>
  <si>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</si>
  <si>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</si>
  <si>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</si>
  <si>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No time, someone else collects water</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</si>
  <si>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</si>
  <si>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</si>
  <si>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</si>
  <si>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</si>
  <si>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</si>
  <si>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</si>
  <si>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</si>
  <si>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</si>
  <si>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</si>
  <si>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</si>
  <si>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</si>
  <si>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</si>
  <si>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</si>
  <si>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</si>
  <si>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</si>
  <si>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</si>
  <si>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</si>
  <si>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</si>
  <si>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</si>
  <si>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</si>
  <si>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</si>
  <si>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</si>
  <si>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</si>
  <si>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</si>
  <si>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</si>
  <si>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</si>
  <si>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</si>
  <si>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</si>
  <si>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</si>
  <si>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</si>
  <si>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</si>
  <si>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</si>
  <si>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</si>
  <si>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</si>
  <si>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</si>
  <si>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</si>
  <si>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</si>
  <si>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</si>
  <si>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</si>
  <si>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</si>
  <si>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</si>
  <si>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</si>
  <si>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</si>
  <si>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</si>
  <si>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</si>
  <si>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</si>
  <si>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</si>
  <si>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</si>
  <si>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</si>
  <si>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</si>
  <si>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</si>
  <si>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</si>
  <si>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</si>
  <si>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</si>
  <si>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</si>
  <si>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</si>
  <si>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</si>
  <si>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</si>
  <si>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</si>
  <si>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</si>
  <si>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</si>
  <si>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</si>
  <si>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</si>
  <si>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</si>
  <si>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</si>
  <si>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</si>
  <si>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</si>
  <si>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</si>
  <si>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</si>
  <si>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Région: ${level1_unlinked}</t>
  </si>
  <si>
    <t>J’aimerais d’abord vous poser des questions concernant vos conditions de vie socio-énomiques.</t>
  </si>
  <si>
    <t xml:space="preserve">002. Your name: </t>
  </si>
  <si>
    <t xml:space="preserve">002. Enter your name below. </t>
  </si>
  <si>
    <t>002. Indiquez votre nom ci-dessous.</t>
  </si>
  <si>
    <t>La date et l’heure sont-elles correctes?</t>
  </si>
  <si>
    <t>003a. Current date and time.</t>
  </si>
  <si>
    <t>003b. Record the correct date and time.</t>
  </si>
  <si>
    <t>003a. Date et heure locale.</t>
  </si>
  <si>
    <t>003b. Veuillez saisir la date et l’heure</t>
  </si>
  <si>
    <t xml:space="preserve">004a. The following info is from the household questionnaire.  Please review to make sure you are interviewing the correct respondent. </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</si>
  <si>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</si>
  <si>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</si>
  <si>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</si>
  <si>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 xml:space="preserve">008. Has the respondent previously participated in PMA 2020 surveys? </t>
  </si>
  <si>
    <t>006. La personne à interroger est-elle présente et disponible pour répondre au questionnaire aujourd’hui ?</t>
  </si>
  <si>
    <t>007. Connaissez-vous l’enquêtée?</t>
  </si>
  <si>
    <t>009b. Respondent's signature</t>
  </si>
  <si>
    <t xml:space="preserve">011. Respondent's first name. </t>
  </si>
  <si>
    <t>011. Prénom de l'enquêtée</t>
  </si>
  <si>
    <t>101. In what month and year were you born?
The age in the household roster is ${age}</t>
  </si>
  <si>
    <t>101. In what month and year were you born?</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</si>
  <si>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</si>
  <si>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</si>
  <si>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</si>
  <si>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</si>
  <si>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</si>
  <si>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</si>
  <si>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</si>
  <si>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</si>
  <si>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</si>
  <si>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</si>
  <si>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</si>
  <si>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</si>
  <si>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</si>
  <si>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</si>
  <si>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</si>
  <si>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</si>
  <si>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</si>
  <si>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</si>
  <si>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</si>
  <si>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</si>
  <si>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</si>
  <si>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 xml:space="preserve">104. Êtes-vous actuellement mariée ou vivez-vous avec un homme comme si vous étiez mariés ? </t>
  </si>
  <si>
    <t xml:space="preserve">105. Avez-vous déjà été mariée ou avez-vous déjà vécu avec un homme seulement une fois ou plus d’une fois ? </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</si>
  <si>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</si>
  <si>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</si>
  <si>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</si>
  <si>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</si>
  <si>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</si>
  <si>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</si>
  <si>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</si>
  <si>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</si>
  <si>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</si>
  <si>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</si>
  <si>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</si>
  <si>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</si>
  <si>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Vous avez saisi que l'enquêtée  n'avait "jamais eu ses règles" mais elle a également indiqué avoir donné naissance au moins une fois à la question 206. Vérifiez que ces deux réponses sont correctes?</t>
  </si>
  <si>
    <t>209a. Enter ${menstrual_period_lab}</t>
  </si>
  <si>
    <t>209a. Saisir X: ${menstrual_period_lab}</t>
  </si>
  <si>
    <t xml:space="preserve">209. Quand vos dernières règles ont-elles commencé ? </t>
  </si>
  <si>
    <t xml:space="preserve">210a. Are you pregnant now?  </t>
  </si>
  <si>
    <t xml:space="preserve">You entered "Never menstruated" in 209 but 210a indicates that the respondent is pregnant currently.  Is that what she said? </t>
  </si>
  <si>
    <t xml:space="preserve">210a. Êtes-vous actuellement enceinte?  </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</si>
  <si>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</si>
  <si>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</si>
  <si>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</si>
  <si>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</si>
  <si>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</si>
  <si>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</si>
  <si>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</si>
  <si>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</si>
  <si>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</si>
  <si>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</si>
  <si>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 xml:space="preserve">210b. De combien de mois êtes-vous enceinte? </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</si>
  <si>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</si>
  <si>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</si>
  <si>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</si>
  <si>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</si>
  <si>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</si>
  <si>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</si>
  <si>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</si>
  <si>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</si>
  <si>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</si>
  <si>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</si>
  <si>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</si>
  <si>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</si>
  <si>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</si>
  <si>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</si>
  <si>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</si>
  <si>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</si>
  <si>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</si>
  <si>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</si>
  <si>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</si>
  <si>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</si>
  <si>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</si>
  <si>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211a. Voudriez-vous avoir un enfant ou préférez-vous ne pas avoir d’enfant ?</t>
  </si>
  <si>
    <t>211a. Voudriez-vous avoir un nouvel enfant ou préférez-vous ne plus avoir d’enfant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</si>
  <si>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</si>
  <si>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</si>
  <si>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</si>
  <si>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</si>
  <si>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</si>
  <si>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</si>
  <si>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</si>
  <si>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</si>
  <si>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</si>
  <si>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</si>
  <si>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</si>
  <si>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213a. J’aimerais maintenant vous poser une question sur votre dernière naissance.</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</si>
  <si>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</si>
  <si>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</si>
  <si>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</si>
  <si>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</si>
  <si>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</si>
  <si>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</si>
  <si>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</si>
  <si>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</si>
  <si>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</si>
  <si>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</si>
  <si>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</si>
  <si>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</si>
  <si>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</si>
  <si>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</si>
  <si>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</si>
  <si>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</si>
  <si>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</si>
  <si>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</si>
  <si>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</si>
  <si>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 xml:space="preserve">305a. Vous avez dit que vous n’utilisez pas de méthode contraceptive en ce moment. Pensez-vous que vous utiliserez une méthode contraceptive pour retarder ou éviter de tomber enceinte dans le futur ?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</si>
  <si>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</si>
  <si>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</si>
  <si>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</si>
  <si>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</si>
  <si>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</si>
  <si>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</si>
  <si>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</si>
  <si>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</si>
  <si>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</si>
  <si>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</si>
  <si>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</si>
  <si>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</si>
  <si>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</si>
  <si>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</si>
  <si>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</si>
  <si>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</si>
  <si>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</si>
  <si>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</si>
  <si>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</si>
  <si>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</si>
  <si>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</si>
  <si>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</si>
  <si>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</si>
  <si>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</si>
  <si>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</si>
  <si>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</si>
  <si>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</si>
  <si>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</si>
  <si>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</si>
  <si>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</si>
  <si>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</si>
  <si>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</si>
  <si>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</si>
  <si>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</si>
  <si>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</si>
  <si>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</si>
  <si>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</si>
  <si>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</si>
  <si>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</si>
  <si>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</si>
  <si>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</si>
  <si>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</si>
  <si>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</si>
  <si>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</si>
  <si>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</si>
  <si>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</si>
  <si>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</si>
  <si>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</si>
  <si>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</si>
  <si>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</si>
  <si>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</si>
  <si>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</si>
  <si>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</si>
  <si>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 xml:space="preserve">REVENIR EN ARRIERE AU DERNIER ECRAN ET RELANCER POUR DETERMINER LA PERIODE LA PLUS RECENTE DE L’UTILISATION EN CONTINUE. </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</si>
  <si>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</si>
  <si>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</si>
  <si>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</si>
  <si>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</si>
  <si>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</si>
  <si>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</si>
  <si>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</si>
  <si>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</si>
  <si>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</si>
  <si>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</si>
  <si>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</si>
  <si>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 xml:space="preserve">314a. Pendant cette visite, avez-vous obtenu la méthode que vous souhaitiez pour éviter ou retarder une grossesse ? </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</si>
  <si>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</si>
  <si>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</si>
  <si>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</si>
  <si>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</si>
  <si>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</si>
  <si>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</si>
  <si>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</si>
  <si>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</si>
  <si>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</si>
  <si>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</si>
  <si>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</si>
  <si>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</si>
  <si>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</si>
  <si>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</si>
  <si>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319. Avez-vous déjà utilisé quelque chose ou essayé par divers moyens de retarder ou d'éviter une grossesse ?</t>
  </si>
  <si>
    <t>316. Retourneriez-vous voir ce prestataire de santé?
Prestataire : ${provider_label}</t>
  </si>
  <si>
    <t>320. How old were you when you first used a method to delay or avoid getting pregnant? 
The respondent said she was ${age} years old at her last birthday.</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</si>
  <si>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</si>
  <si>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</si>
  <si>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</si>
  <si>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</si>
  <si>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</si>
  <si>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</si>
  <si>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</si>
  <si>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</si>
  <si>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</si>
  <si>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</si>
  <si>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</si>
  <si>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</si>
  <si>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</si>
  <si>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</si>
  <si>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</si>
  <si>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</si>
  <si>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</si>
  <si>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</si>
  <si>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</si>
  <si>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</si>
  <si>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</si>
  <si>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</si>
  <si>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</si>
  <si>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</si>
  <si>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</si>
  <si>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</si>
  <si>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</si>
  <si>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</si>
  <si>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</si>
  <si>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</si>
  <si>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</si>
  <si>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</si>
  <si>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</si>
  <si>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</si>
  <si>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</si>
  <si>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</si>
  <si>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</si>
  <si>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</si>
  <si>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</si>
  <si>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</si>
  <si>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</si>
  <si>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</si>
  <si>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</si>
  <si>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 xml:space="preserve">401a. Quel âge aviez-vous quand vous avez eu des rapports sexuels pour la première fois?  </t>
  </si>
  <si>
    <t>L'enquetee est enceinte.</t>
  </si>
  <si>
    <t>âge: ${age}</t>
  </si>
  <si>
    <t xml:space="preserve">
Saisir l'âge en années</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</si>
  <si>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</si>
  <si>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</si>
  <si>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</si>
  <si>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</si>
  <si>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</si>
  <si>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</si>
  <si>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</si>
  <si>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</si>
  <si>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</si>
  <si>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</si>
  <si>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</si>
  <si>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</si>
  <si>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</si>
  <si>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</si>
  <si>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</si>
  <si>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</si>
  <si>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</si>
  <si>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</si>
  <si>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</si>
  <si>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</si>
  <si>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 xml:space="preserve">096. How many times have you visited this household to interview this female respondent? </t>
  </si>
  <si>
    <t xml:space="preserve">096. Combien de fois avez-vous rendu visite à ce ménage pour interroger cette femme? </t>
  </si>
  <si>
    <t>098.  Questionnaire result</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</si>
  <si>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</si>
  <si>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</si>
  <si>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</si>
  <si>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</si>
  <si>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</si>
  <si>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</si>
  <si>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</si>
  <si>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</si>
  <si>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</si>
  <si>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</si>
  <si>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</si>
  <si>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</si>
  <si>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</si>
  <si>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</si>
  <si>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</si>
  <si>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</si>
  <si>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</si>
  <si>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</si>
  <si>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</si>
  <si>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</si>
  <si>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</si>
  <si>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</si>
  <si>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</si>
  <si>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</si>
  <si>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 xml:space="preserve">005. CHECK: You should be attempting to interview ${firstname}.  Is that correct? </t>
  </si>
  <si>
    <t>005. CONTRÔLE: La personne que vous allez interroger est ${firstname}. Est-ce correct?</t>
  </si>
  <si>
    <t xml:space="preserve">004b. Les informations ci-dessus, sont-elles correctes? </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</si>
  <si>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</si>
  <si>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</si>
  <si>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</si>
  <si>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</si>
  <si>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</si>
  <si>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</si>
  <si>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</si>
  <si>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</si>
  <si>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</si>
  <si>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</si>
  <si>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</si>
  <si>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</si>
  <si>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</si>
  <si>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</si>
  <si>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</si>
  <si>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Province: ${level2_unlinked}</t>
  </si>
  <si>
    <t>Commune: ${level3_unlinked}</t>
  </si>
  <si>
    <t>009a. Provide a paper copy of the Consent Form to the respondent and explain it. Then, ask: May I begin the interview now?</t>
  </si>
  <si>
    <t xml:space="preserve">WARNING:  the respondent has not signed or checked the box, despite agreeing to be interviewed. To conduct the survey, the respondent must sign or touch the checkbox. </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</si>
  <si>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</si>
  <si>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</si>
  <si>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</si>
  <si>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</si>
  <si>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</si>
  <si>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</si>
  <si>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</si>
  <si>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</si>
  <si>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</si>
  <si>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</si>
  <si>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</si>
  <si>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</si>
  <si>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</si>
  <si>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</si>
  <si>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</si>
  <si>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</si>
  <si>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</si>
  <si>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</si>
  <si>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</si>
  <si>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</si>
  <si>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</si>
  <si>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</si>
  <si>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</si>
  <si>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</si>
  <si>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</si>
  <si>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</si>
  <si>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</si>
  <si>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</si>
  <si>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</si>
  <si>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</si>
  <si>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</si>
  <si>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</si>
  <si>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</si>
  <si>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</si>
  <si>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</si>
  <si>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</si>
  <si>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</si>
  <si>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</si>
  <si>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</si>
  <si>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</si>
  <si>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</si>
  <si>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</si>
  <si>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</si>
  <si>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</si>
  <si>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</si>
  <si>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</si>
  <si>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</si>
  <si>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</si>
  <si>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</si>
  <si>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</si>
  <si>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</si>
  <si>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</si>
  <si>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</si>
  <si>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</si>
  <si>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</si>
  <si>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</si>
  <si>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</si>
  <si>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</si>
  <si>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</si>
  <si>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</si>
  <si>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</si>
  <si>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</si>
  <si>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</si>
  <si>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</si>
  <si>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</si>
  <si>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</si>
  <si>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</si>
  <si>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</si>
  <si>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</si>
  <si>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</si>
  <si>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</si>
  <si>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</si>
  <si>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mhm_grp</t>
  </si>
  <si>
    <t>Now I'm going to ask you about menstrual hygiene management.  
This includes the use of absorbent materials; access to a private, clean, safe space; washing as required; and a place to dispose used materials.</t>
  </si>
  <si>
    <t>((. = '-99') or not(selected(.,'-99'))) and ((. = '-77') or not(selected(.,'-77')))</t>
  </si>
  <si>
    <t>select_one mhm_facilities_list</t>
  </si>
  <si>
    <t>main_mhm</t>
  </si>
  <si>
    <t>main_mhm_label</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</si>
  <si>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</si>
  <si>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</si>
  <si>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</si>
  <si>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</si>
  <si>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</si>
  <si>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</si>
  <si>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</si>
  <si>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</si>
  <si>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</si>
  <si>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 xml:space="preserve">Do not read options aloud. Select all that apply. </t>
  </si>
  <si>
    <t xml:space="preserve">Cannot select 'no response' or 'no materials used' with other options. </t>
  </si>
  <si>
    <t>Il n’est pas possible de sélectionner “N’ont pas utilisées des matériels” ou “Aucuns des éléments ci dessus” avec d’autres modalities.</t>
  </si>
  <si>
    <t>mhm_reuse</t>
  </si>
  <si>
    <t>mhm_dry</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</si>
  <si>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</si>
  <si>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</si>
  <si>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</si>
  <si>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</si>
  <si>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602a. Quel endroit utilisez-vous le plus souvent  pour changer vos serviettes hygiéniques, les chiffons ou d’autres matériels hygiéniques ?</t>
  </si>
  <si>
    <t xml:space="preserve">L’ENDROIT PRINCIPAL : ${main_mhm_label}
602b. En prenant soins de votre hygiène menstruelle, cet endroit était-il : </t>
  </si>
  <si>
    <t>604a. Did you wash and reuse pads, cloths, or other sanitary materials during your last menstrual period?</t>
  </si>
  <si>
    <t xml:space="preserve">604b. During your last menstrual period, were the sanitary materials that you washed and reused completely dried before each reuse? </t>
  </si>
  <si>
    <t xml:space="preserve">604a. Avez-vous lavé et réutilisé les serviettes hygiéniques, les chiffons, ou d’autres matériels sanitaires lors de vos dernières règles ? </t>
  </si>
  <si>
    <t xml:space="preserve">604b. Lors de vos dernières règles, les matériels sanitaires que vous avez  lavé et réutilisé étaient-ils complètement séchés chaque fois avant de les réutiliser ?  </t>
  </si>
  <si>
    <t>605. You mentioned that you used ${mhm_materials_joined} during your last menstrual period. Where did you dispose of these materials after use?
PROBE: Anywhere else?</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</si>
  <si>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</si>
  <si>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</si>
  <si>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</si>
  <si>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</si>
  <si>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</si>
  <si>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</si>
  <si>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</si>
  <si>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</si>
  <si>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</si>
  <si>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</si>
  <si>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</si>
  <si>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</si>
  <si>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</si>
  <si>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</si>
  <si>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</si>
  <si>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</si>
  <si>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</si>
  <si>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</si>
  <si>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</si>
  <si>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</si>
  <si>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</si>
  <si>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</si>
  <si>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</si>
  <si>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</si>
  <si>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</si>
  <si>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</si>
  <si>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</si>
  <si>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</si>
  <si>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</si>
  <si>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</si>
  <si>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</si>
  <si>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</si>
  <si>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</si>
  <si>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r>
      <t>Private</t>
    </r>
    <r>
      <rPr>
        <sz val="10"/>
        <rFont val="Arial"/>
        <family val="2"/>
      </rPr>
      <t xml:space="preserve"> practice</t>
    </r>
  </si>
  <si>
    <r>
      <t>Store/market/supermarket/</t>
    </r>
    <r>
      <rPr>
        <sz val="10"/>
        <rFont val="Arial"/>
        <family val="2"/>
      </rPr>
      <t xml:space="preserve">mobile vendors </t>
    </r>
  </si>
  <si>
    <t>Pilule du lendemain</t>
  </si>
  <si>
    <t>Préservatif masculin</t>
  </si>
  <si>
    <t>Préservatif féminin</t>
  </si>
  <si>
    <t>diaphragm</t>
  </si>
  <si>
    <t xml:space="preserve">Diaphragm </t>
  </si>
  <si>
    <t>Diaphragme</t>
  </si>
  <si>
    <t xml:space="preserve">Foam/Jelly </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</si>
  <si>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</si>
  <si>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</si>
  <si>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</si>
  <si>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</si>
  <si>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</si>
  <si>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</si>
  <si>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</si>
  <si>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</si>
  <si>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</si>
  <si>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</si>
  <si>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</si>
  <si>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</si>
  <si>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</si>
  <si>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</si>
  <si>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</si>
  <si>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</si>
  <si>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</si>
  <si>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</si>
  <si>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</si>
  <si>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</si>
  <si>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</si>
  <si>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</si>
  <si>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</si>
  <si>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</si>
  <si>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</si>
  <si>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</si>
  <si>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</si>
  <si>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</si>
  <si>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</si>
  <si>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</si>
  <si>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</si>
  <si>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</si>
  <si>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</si>
  <si>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</si>
  <si>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</si>
  <si>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</si>
  <si>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</si>
  <si>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</si>
  <si>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</si>
  <si>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</si>
  <si>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</si>
  <si>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</si>
  <si>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</si>
  <si>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</si>
  <si>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</si>
  <si>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</si>
  <si>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</si>
  <si>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</si>
  <si>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</si>
  <si>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LCL_301. RELANCER : Est-ce que l’injection a été administrée par seringue ou par petite aiguille ?</t>
  </si>
  <si>
    <t>LCL_301. PROBE: Was the injection administered via syringe or small needle?</t>
  </si>
  <si>
    <t>(.='yes')</t>
  </si>
  <si>
    <t>int(min(
 if(${first_birth} &lt; ${today},(int(${first_birth} - ${birthdate}) div 365),888),
 if(${recent_birth} &lt; ${today},(int(${recent_birth} - ${birthdate}) div 365),888)
))</t>
  </si>
  <si>
    <t>Vous avez saisi que l’enquêtée a eu ${age_at_first_sex} âge lors de son premier rapport sexuel. Cependant, l’enquêtée vous a dit auparavant qu’elle a donné naissance à un âge plus jeune: ${age_first_birth}. Est-ce correct?</t>
  </si>
  <si>
    <t xml:space="preserve">Si ce n’est pas correct, retournez à 401a pour corriger le réponse. </t>
  </si>
  <si>
    <t>097. In what language was this interview conducted?</t>
  </si>
  <si>
    <t xml:space="preserve">097. En quelle langue avez-vous effectué cette enquête ? </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</si>
  <si>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</si>
  <si>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</si>
  <si>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</si>
  <si>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</si>
  <si>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</si>
  <si>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</si>
  <si>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 xml:space="preserve">212a. Combien de temps voudriez-vous attendre à partir de maintenant avant votre prochaine naissance?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</si>
  <si>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</si>
  <si>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</si>
  <si>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</si>
  <si>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</si>
  <si>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</si>
  <si>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</si>
  <si>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</si>
  <si>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</si>
  <si>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</si>
  <si>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</si>
  <si>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</si>
  <si>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</si>
  <si>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</si>
  <si>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</si>
  <si>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</si>
  <si>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</si>
  <si>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</si>
  <si>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</si>
  <si>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</si>
  <si>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</si>
  <si>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</si>
  <si>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</si>
  <si>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</si>
  <si>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</si>
  <si>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</si>
  <si>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</si>
  <si>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</si>
  <si>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</si>
  <si>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</si>
  <si>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</si>
  <si>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</si>
  <si>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</si>
  <si>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</si>
  <si>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</si>
  <si>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</si>
  <si>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</si>
  <si>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</si>
  <si>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</si>
  <si>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</si>
  <si>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</si>
  <si>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</si>
  <si>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</si>
  <si>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</si>
  <si>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</si>
  <si>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</si>
  <si>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</si>
  <si>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</si>
  <si>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</si>
  <si>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</si>
  <si>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</si>
  <si>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</si>
  <si>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</si>
  <si>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</si>
  <si>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</si>
  <si>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</si>
  <si>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</si>
  <si>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</si>
  <si>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</si>
  <si>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</si>
  <si>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</si>
  <si>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</si>
  <si>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</si>
  <si>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</si>
  <si>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</si>
  <si>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</si>
  <si>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</si>
  <si>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</si>
  <si>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</si>
  <si>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</si>
  <si>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</si>
  <si>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</si>
  <si>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</si>
  <si>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</si>
  <si>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</si>
  <si>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</si>
  <si>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</si>
  <si>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</si>
  <si>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</si>
  <si>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</si>
  <si>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</si>
  <si>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</si>
  <si>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</si>
  <si>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</si>
  <si>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</si>
  <si>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</si>
  <si>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</si>
  <si>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</si>
  <si>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</si>
  <si>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</si>
  <si>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</si>
  <si>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</si>
  <si>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</si>
  <si>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</si>
  <si>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</si>
  <si>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</si>
  <si>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</si>
  <si>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</si>
  <si>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</si>
  <si>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</si>
  <si>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</si>
  <si>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</si>
  <si>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</si>
  <si>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</si>
  <si>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</si>
  <si>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</si>
  <si>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</si>
  <si>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</si>
  <si>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</si>
  <si>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</si>
  <si>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</si>
  <si>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</si>
  <si>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</si>
  <si>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</si>
  <si>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</si>
  <si>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</si>
  <si>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</si>
  <si>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</si>
  <si>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</si>
  <si>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</si>
  <si>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</si>
  <si>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</si>
  <si>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</si>
  <si>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</si>
  <si>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</si>
  <si>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</si>
  <si>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</si>
  <si>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</si>
  <si>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</si>
  <si>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</si>
  <si>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</si>
  <si>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</si>
  <si>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</si>
  <si>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</si>
  <si>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</si>
  <si>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</si>
  <si>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</si>
  <si>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</si>
  <si>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</si>
  <si>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</si>
  <si>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</si>
  <si>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</si>
  <si>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</si>
  <si>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</si>
  <si>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</si>
  <si>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</si>
  <si>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J’aimerais maintenant vous poser des questions sur votre utilisation de l’eau.</t>
  </si>
  <si>
    <t>501. Lors d’un jour typique de la saison SÈCHE, combien de temps passez-vous à collecter l’eau?</t>
  </si>
  <si>
    <t>501. Saisir ${dry_label}:</t>
  </si>
  <si>
    <t>502. Lors d’un jour typique de la saison DES PLUIES, combien de temps passez-vous à collecter l’eau?</t>
  </si>
  <si>
    <t>Updated language for round 1 water collection quesetions.</t>
  </si>
  <si>
    <t>502. On a typical day in the WET season, how much time do you spend collecting water?</t>
  </si>
  <si>
    <t>502. Enter ${wet_label}:</t>
  </si>
  <si>
    <t>501. On a typical day in the DRY season, how much time do you spend collecting water?</t>
  </si>
  <si>
    <t>501. Enter ${dry_label}:</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</si>
  <si>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</si>
  <si>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</si>
  <si>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</si>
  <si>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</si>
  <si>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</si>
  <si>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</si>
  <si>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</si>
  <si>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</si>
  <si>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</si>
  <si>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</si>
  <si>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</si>
  <si>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502. Saisir ${wet_label}: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</si>
  <si>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</si>
  <si>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</si>
  <si>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</si>
  <si>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</si>
  <si>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</si>
  <si>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</si>
  <si>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</si>
  <si>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</si>
  <si>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</si>
  <si>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</si>
  <si>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</si>
  <si>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</si>
  <si>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</si>
  <si>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</si>
  <si>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</si>
  <si>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</si>
  <si>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</si>
  <si>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</si>
  <si>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</si>
  <si>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</si>
  <si>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</si>
  <si>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</si>
  <si>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</si>
  <si>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</si>
  <si>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</si>
  <si>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</si>
  <si>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</si>
  <si>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</si>
  <si>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</si>
  <si>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</si>
  <si>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</si>
  <si>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</si>
  <si>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</si>
  <si>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</si>
  <si>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</si>
  <si>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</si>
  <si>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</si>
  <si>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</si>
  <si>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</si>
  <si>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</si>
  <si>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</si>
  <si>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</si>
  <si>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</si>
  <si>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</si>
  <si>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</si>
  <si>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</si>
  <si>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</si>
  <si>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</si>
  <si>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</si>
  <si>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</si>
  <si>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</si>
  <si>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</si>
  <si>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</si>
  <si>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${consent_obtained} and 
((${menstrual_period} = 'days' and ${menstrual_period_value} &lt;= 90) or
(${menstrual_period} = 'weeks' and ${menstrual_period_value} &lt;= 13) or
(${menstrual_period} = 'months' and ${menstrual_period_value} &lt;= 3))
</t>
  </si>
  <si>
    <t xml:space="preserve">Go to the right household.  </t>
  </si>
  <si>
    <t>001a. Are you in the correct household?
EA: ${EA}
Structure #: ${structure}
Household #: ${household}</t>
  </si>
  <si>
    <t>hh_confirmation</t>
  </si>
  <si>
    <t>N_tablet</t>
  </si>
  <si>
    <t>N-Tablet</t>
  </si>
  <si>
    <t>community_event</t>
  </si>
  <si>
    <t>Community event</t>
  </si>
  <si>
    <t>National hospital center</t>
  </si>
  <si>
    <t>Health and social services center (public)</t>
  </si>
  <si>
    <t>Regional hospital center</t>
  </si>
  <si>
    <t>Medical center with surgery unit (public)</t>
  </si>
  <si>
    <t>Medical center (public)</t>
  </si>
  <si>
    <t>Health agent</t>
  </si>
  <si>
    <t>(${current_user} != 'yes') and ${consent_obtained}</t>
  </si>
  <si>
    <t>vip</t>
  </si>
  <si>
    <t xml:space="preserve">Ventilated improved pit latrine </t>
  </si>
  <si>
    <t>Latrines ventilées améliorées</t>
  </si>
  <si>
    <t>pit_with_slab</t>
  </si>
  <si>
    <t xml:space="preserve">Pit latrine with slab </t>
  </si>
  <si>
    <t>Latrines à fosse avec dalle</t>
  </si>
  <si>
    <t>pit_no_slab</t>
  </si>
  <si>
    <t>Latrines à fosse sans dalle</t>
  </si>
  <si>
    <t>composting</t>
  </si>
  <si>
    <t xml:space="preserve">Composting toilet </t>
  </si>
  <si>
    <t>Des toilettes à compostage</t>
  </si>
  <si>
    <t xml:space="preserve">Bucket toilet </t>
  </si>
  <si>
    <t>Un seau</t>
  </si>
  <si>
    <t>hanging</t>
  </si>
  <si>
    <t xml:space="preserve">Hanging toilet /Hanging latrine </t>
  </si>
  <si>
    <t>Des toilettes ou des latrines suspendues</t>
  </si>
  <si>
    <t>Autres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</si>
  <si>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</si>
  <si>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</si>
  <si>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</si>
  <si>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</si>
  <si>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</si>
  <si>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</si>
  <si>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</si>
  <si>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</si>
  <si>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</si>
  <si>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</si>
  <si>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</si>
  <si>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</si>
  <si>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</si>
  <si>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</si>
  <si>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</si>
  <si>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</si>
  <si>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 xml:space="preserve">Section 1 – Information sur l’Enquêtée, Statut Conjugal et Caractéristique du Ménage </t>
  </si>
  <si>
    <t>Section 2 – Reproduction, Pregnancy &amp; Fertility Preferences</t>
  </si>
  <si>
    <t>Section 3 – Contraception</t>
  </si>
  <si>
    <t>Section 4 – Sexual Activity</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</si>
  <si>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</si>
  <si>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</si>
  <si>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</si>
  <si>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</si>
  <si>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</si>
  <si>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</si>
  <si>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</si>
  <si>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</si>
  <si>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</si>
  <si>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</si>
  <si>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</si>
  <si>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</si>
  <si>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</si>
  <si>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</si>
  <si>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</si>
  <si>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</si>
  <si>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</si>
  <si>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</si>
  <si>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</si>
  <si>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</si>
  <si>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</si>
  <si>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</si>
  <si>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</si>
  <si>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</si>
  <si>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</si>
  <si>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</si>
  <si>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</si>
  <si>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</si>
  <si>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</si>
  <si>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</si>
  <si>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</si>
  <si>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</si>
  <si>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</si>
  <si>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</si>
  <si>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</si>
  <si>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</si>
  <si>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</si>
  <si>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</si>
  <si>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</si>
  <si>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</si>
  <si>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</si>
  <si>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</si>
  <si>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</si>
  <si>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</si>
  <si>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</si>
  <si>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</si>
  <si>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</si>
  <si>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</si>
  <si>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</si>
  <si>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</si>
  <si>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</si>
  <si>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</si>
  <si>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</si>
  <si>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</si>
  <si>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</si>
  <si>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</si>
  <si>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</si>
  <si>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</si>
  <si>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</si>
  <si>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</si>
  <si>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</si>
  <si>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</si>
  <si>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</si>
  <si>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</si>
  <si>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</si>
  <si>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</si>
  <si>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</si>
  <si>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</si>
  <si>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</si>
  <si>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</si>
  <si>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</si>
  <si>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</si>
  <si>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</si>
  <si>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</si>
  <si>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</si>
  <si>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</si>
  <si>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</si>
  <si>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</si>
  <si>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</si>
  <si>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</si>
  <si>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</si>
  <si>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</si>
  <si>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</si>
  <si>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</si>
  <si>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</si>
  <si>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</si>
  <si>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</si>
  <si>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</si>
  <si>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</si>
  <si>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</si>
  <si>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</si>
  <si>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</si>
  <si>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</si>
  <si>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</si>
  <si>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</si>
  <si>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</si>
  <si>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</si>
  <si>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</si>
  <si>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</si>
  <si>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</si>
  <si>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</si>
  <si>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</si>
  <si>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</si>
  <si>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</si>
  <si>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</si>
  <si>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</si>
  <si>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</si>
  <si>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</si>
  <si>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</si>
  <si>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</si>
  <si>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IMP_301a. CONTRÔLE: vous avez saisi que l'enquêtée avait utilisé des implants. Est-ce correct?</t>
  </si>
  <si>
    <t xml:space="preserve">IMP_301b. How many rods is your implant? </t>
  </si>
  <si>
    <t>IMP_301b. Combien de battons votre implant a-t-il ?</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</si>
  <si>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</si>
  <si>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</si>
  <si>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</si>
  <si>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</si>
  <si>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</si>
  <si>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</si>
  <si>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Vous a-t-on dit où vous pouvez aller pour faire retirer votre implant ?</t>
  </si>
  <si>
    <t xml:space="preserve">IMP_306. Pourquoi n’avez-vous pas pu faire retirer votre implant ? </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</si>
  <si>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</si>
  <si>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</si>
  <si>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</si>
  <si>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</si>
  <si>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</si>
  <si>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</si>
  <si>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</si>
  <si>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</si>
  <si>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</si>
  <si>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</si>
  <si>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</si>
  <si>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</si>
  <si>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</si>
  <si>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</si>
  <si>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</si>
  <si>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</si>
  <si>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</si>
  <si>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</si>
  <si>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</si>
  <si>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</si>
  <si>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</si>
  <si>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</si>
  <si>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</si>
  <si>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</si>
  <si>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</si>
  <si>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</si>
  <si>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</si>
  <si>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</si>
  <si>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</si>
  <si>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</si>
  <si>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</si>
  <si>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</si>
  <si>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</si>
  <si>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</si>
  <si>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</si>
  <si>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</si>
  <si>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</si>
  <si>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</si>
  <si>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</si>
  <si>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</si>
  <si>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</si>
  <si>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</si>
  <si>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</si>
  <si>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</si>
  <si>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</si>
  <si>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</si>
  <si>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</si>
  <si>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</si>
  <si>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</si>
  <si>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</si>
  <si>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</si>
  <si>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</si>
  <si>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</si>
  <si>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</si>
  <si>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</si>
  <si>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</si>
  <si>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</si>
  <si>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</si>
  <si>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</si>
  <si>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</si>
  <si>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</si>
  <si>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</si>
  <si>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</si>
  <si>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</si>
  <si>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</si>
  <si>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</si>
  <si>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010. Interviewer's name: ${your_name}</t>
  </si>
  <si>
    <t>010. Nom de l'enquêtrice: ${your_name}</t>
  </si>
  <si>
    <t>010. Interviewer's name
Please record your name as a witness to the consent process. You previously entered "${name_typed}."</t>
  </si>
  <si>
    <t>010. Nom de l'enquêtrice. 
Veuillez saisir votre nom en tant que témoin au consentement. Vous avez auparavant saisi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</si>
  <si>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</si>
  <si>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</si>
  <si>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</si>
  <si>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</si>
  <si>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</si>
  <si>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</si>
  <si>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</si>
  <si>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</si>
  <si>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321. Combien d’enfants en vie aviez-vous à ce moment-là ? 
Notez: L'enquêtée a indiqué qu'elle avait donné naissance ${birth_events} fois à 201.</t>
  </si>
  <si>
    <t xml:space="preserve">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 </t>
  </si>
  <si>
    <t xml:space="preserve">Il se peut que les réponses pour 201 et 321 soient correct. Cet écran est un simple avertissement pour vérification. </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</si>
  <si>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</si>
  <si>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</si>
  <si>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</si>
  <si>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</si>
  <si>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</si>
  <si>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</si>
  <si>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</si>
  <si>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 xml:space="preserve">Place: ${main_mhm_label}
602b. While managing your menstrual hygiene, was this place: </t>
  </si>
  <si>
    <t>Supplied with water?</t>
  </si>
  <si>
    <t>Disposable sanitary pad (commercial)</t>
  </si>
  <si>
    <t>Reusable sanitary pad</t>
  </si>
  <si>
    <t>New cloth</t>
  </si>
  <si>
    <t>Old cloth</t>
  </si>
  <si>
    <t>Diaper</t>
  </si>
  <si>
    <t>Underwear alone</t>
  </si>
  <si>
    <t xml:space="preserve">Bucket </t>
  </si>
  <si>
    <t xml:space="preserve">Other </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</si>
  <si>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</si>
  <si>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</si>
  <si>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</si>
  <si>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</si>
  <si>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</si>
  <si>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</si>
  <si>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</si>
  <si>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</si>
  <si>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</si>
  <si>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</si>
  <si>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</si>
  <si>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</si>
  <si>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</si>
  <si>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</si>
  <si>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</si>
  <si>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</si>
  <si>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</si>
  <si>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</si>
  <si>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</si>
  <si>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</si>
  <si>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</si>
  <si>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</si>
  <si>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</si>
  <si>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</si>
  <si>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</si>
  <si>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</si>
  <si>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</si>
  <si>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</si>
  <si>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</si>
  <si>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LOCATION INFORMATION 1</t>
  </si>
  <si>
    <t>LOCATION INFORMATION 2</t>
  </si>
  <si>
    <t>LOCATION INFORMATION 3</t>
  </si>
  <si>
    <t>LOCATION INFORMATION 1: ${level1_unlinked}</t>
  </si>
  <si>
    <t>LOCATION INFORMATION 1: ${level2_unlinked}</t>
  </si>
  <si>
    <t>LOCATION INFORMATION 1: ${level3_unlinked}</t>
  </si>
  <si>
    <t xml:space="preserve">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
</t>
  </si>
  <si>
    <t>Section 5 – Water ((Round 1 Only))</t>
  </si>
  <si>
    <t>first_menstruation</t>
  </si>
  <si>
    <t>IMP_304b. When you stopped using the implant, where did you go to have your implant removed?</t>
  </si>
  <si>
    <t>PP_2. Enter ${pp_method_lab}.</t>
  </si>
  <si>
    <t>${current_or_recent_user} and (${current_recent_method} != 'LAM') and (${current_recent_method} != 'rhythm') and (${current_recent_method} != 'withdrawal') and (${current_recent_method} != 'other_traditional') and (${current_recent_method} != '-99')</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</si>
  <si>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</si>
  <si>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</si>
  <si>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if(
 string-length(${main_mhm})!=0,
 jr:choice-name(${main_mhm},'${main_mhm}'),
'XXX'
)</t>
  </si>
  <si>
    <t>(${age} &gt;= 15) and (${age} &lt;= 24) and (${menstrual_period} != '') and (${menstrual_period} != '-99') and (${menstrual_period} != 'never')</t>
  </si>
  <si>
    <t>Section 6 –  Hygiène menstruelle</t>
  </si>
  <si>
    <t>Internal Testing - Baltimore</t>
  </si>
  <si>
    <t>Initial commit.</t>
  </si>
  <si>
    <t>Added "don't know" option for months.</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</si>
  <si>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</si>
  <si>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</si>
  <si>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</si>
  <si>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</si>
  <si>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</si>
  <si>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</si>
  <si>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</si>
  <si>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</si>
  <si>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</si>
  <si>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</si>
  <si>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</si>
  <si>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</si>
  <si>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</si>
  <si>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</si>
  <si>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</si>
  <si>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</si>
  <si>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</si>
  <si>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</si>
  <si>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</si>
  <si>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</si>
  <si>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</si>
  <si>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</si>
  <si>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</si>
  <si>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</si>
  <si>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</si>
  <si>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Select 'Do not know' for month and '2020' for year to indicate 'No Response'.</t>
  </si>
  <si>
    <t xml:space="preserve">Sélectionnez « Ne sait pas » pour le mois et « 2020 » pour l’année afin d’indiquer « Pas de réponse. » </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</si>
  <si>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</si>
  <si>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</si>
  <si>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</si>
  <si>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</si>
  <si>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</si>
  <si>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</si>
  <si>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</si>
  <si>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</si>
  <si>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</si>
  <si>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</si>
  <si>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</si>
  <si>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</si>
  <si>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if(
  ${birthdate_m} &lt; 0, 
  ${birthdate_y},
  date(${birthdate_y} + 31*${birthdate_m})
)</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</si>
  <si>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</si>
  <si>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</si>
  <si>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</si>
  <si>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</si>
  <si>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</si>
  <si>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</si>
  <si>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</si>
  <si>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</si>
  <si>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</si>
  <si>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</si>
  <si>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</si>
  <si>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</si>
  <si>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</si>
  <si>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</si>
  <si>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</si>
  <si>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</si>
  <si>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</si>
  <si>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</si>
  <si>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</si>
  <si>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</si>
  <si>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</si>
  <si>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</si>
  <si>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</si>
  <si>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</si>
  <si>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</si>
  <si>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</si>
  <si>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</si>
  <si>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</si>
  <si>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</si>
  <si>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</si>
  <si>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</si>
  <si>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</si>
  <si>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</si>
  <si>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</si>
  <si>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</si>
  <si>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</si>
  <si>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</si>
  <si>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</si>
  <si>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</si>
  <si>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</si>
  <si>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</si>
  <si>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</si>
  <si>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</si>
  <si>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</si>
  <si>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</si>
  <si>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</si>
  <si>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</si>
  <si>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</si>
  <si>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</si>
  <si>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</si>
  <si>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</si>
  <si>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</si>
  <si>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</si>
  <si>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</si>
  <si>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</si>
  <si>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</si>
  <si>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</si>
  <si>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</si>
  <si>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</si>
  <si>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</si>
  <si>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</si>
  <si>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</si>
  <si>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</si>
  <si>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</si>
  <si>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</si>
  <si>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</si>
  <si>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</si>
  <si>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</si>
  <si>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</si>
  <si>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</si>
  <si>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</si>
  <si>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</si>
  <si>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</si>
  <si>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</si>
  <si>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</si>
  <si>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</si>
  <si>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</si>
  <si>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</si>
  <si>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</si>
  <si>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</si>
  <si>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</si>
  <si>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</si>
  <si>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</si>
  <si>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</si>
  <si>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</si>
  <si>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</si>
  <si>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</si>
  <si>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</si>
  <si>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</si>
  <si>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</si>
  <si>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</si>
  <si>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</si>
  <si>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</si>
  <si>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</si>
  <si>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</si>
  <si>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</si>
  <si>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</si>
  <si>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</si>
  <si>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</si>
  <si>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</si>
  <si>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</si>
  <si>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</si>
  <si>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</si>
  <si>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</si>
  <si>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</si>
  <si>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</si>
  <si>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</si>
  <si>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</si>
  <si>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</si>
  <si>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</si>
  <si>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</si>
  <si>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</si>
  <si>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</si>
  <si>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</si>
  <si>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</si>
  <si>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((${bus_m} = '-88') or (${rb_m} = '-88')) and
(${bus_y} != '2020-01-01') and (${rb_y} != '2020-01-01') and 
(${bus_y} &lt; ${rb_y})</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</si>
  <si>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</si>
  <si>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</si>
  <si>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</si>
  <si>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</si>
  <si>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</si>
  <si>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</si>
  <si>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</si>
  <si>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</si>
  <si>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</si>
  <si>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</si>
  <si>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</si>
  <si>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</si>
  <si>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</si>
  <si>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</si>
  <si>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</si>
  <si>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</si>
  <si>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</si>
  <si>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</si>
  <si>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</si>
  <si>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</si>
  <si>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</si>
  <si>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</si>
  <si>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</si>
  <si>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</si>
  <si>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</si>
  <si>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</si>
  <si>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</si>
  <si>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</si>
  <si>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</si>
  <si>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</si>
  <si>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</si>
  <si>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</si>
  <si>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</si>
  <si>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</si>
  <si>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</si>
  <si>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</si>
  <si>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</si>
  <si>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</si>
  <si>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</si>
  <si>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</si>
  <si>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</si>
  <si>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</si>
  <si>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</si>
  <si>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</si>
  <si>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((${sus_m} = '-88') or (${spu_m} = '-88')) and 
(${sus_m} != '2020-01-01') and (${spu_m} != '2020-01-01') and 
(${spu_y} &lt; ${sus_y})</t>
  </si>
  <si>
    <t>Reference Template History</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</si>
  <si>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</si>
  <si>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</si>
  <si>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t>
  </si>
  <si>
    <t>ante_start_using_m_y, stop_using_m_y</t>
  </si>
  <si>
    <t>Removed these redundant calculate variables.</t>
  </si>
  <si>
    <t>Updated label.</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</si>
  <si>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</si>
  <si>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</si>
  <si>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</si>
  <si>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</si>
  <si>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</si>
  <si>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selected(${mhm_materials},'old_cloth') or 
selected(${mhm_materials},'pad_multi') or 
selected(${mhm_materials},'undies') or 
selected(${mhm_materials},'bucket')</t>
  </si>
  <si>
    <t>(${mhm_reuse} = 'no') or 
selected(${mhm_materials},'pad_once') or 
selected(${mhm_materials},'tampons') or 
selected(${mhm_materials},'cotton_wool') or
selected(${mhm_materials},'toilet_paper') or 
selected(${mhm_materials},'diaper') or 
selected(${mhm_materials},'new_cloth') or
selected(${mhm_materials},'other')</t>
  </si>
  <si>
    <t>604a, 605</t>
  </si>
  <si>
    <t>Fixed incorrect skip patterns based on selections made in 603.</t>
  </si>
  <si>
    <t>version-up</t>
  </si>
  <si>
    <t>Version update to match changes in HQ form.</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</si>
  <si>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</si>
  <si>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009a</t>
  </si>
  <si>
    <t>Added generic.</t>
  </si>
  <si>
    <t>098 / language_list</t>
  </si>
  <si>
    <t>language_2</t>
  </si>
  <si>
    <t>Language 2</t>
  </si>
  <si>
    <t>La langue 2</t>
  </si>
  <si>
    <t>language_3</t>
  </si>
  <si>
    <t>Language 3</t>
  </si>
  <si>
    <t>La langue 3</t>
  </si>
  <si>
    <t>language_4</t>
  </si>
  <si>
    <t>Language 4</t>
  </si>
  <si>
    <t>La langue 4</t>
  </si>
  <si>
    <t>language_5</t>
  </si>
  <si>
    <t>Language 5</t>
  </si>
  <si>
    <t>La langue 5</t>
  </si>
  <si>
    <t>language_6</t>
  </si>
  <si>
    <t>Language 6</t>
  </si>
  <si>
    <t>La langue 6</t>
  </si>
  <si>
    <t>103</t>
  </si>
  <si>
    <t>level_1</t>
  </si>
  <si>
    <t>Level 1</t>
  </si>
  <si>
    <t>NIVEAU 1</t>
  </si>
  <si>
    <t>level_2</t>
  </si>
  <si>
    <t>Level 2</t>
  </si>
  <si>
    <t>NIVEAU 2</t>
  </si>
  <si>
    <t>level_3</t>
  </si>
  <si>
    <t>Level 3</t>
  </si>
  <si>
    <t>NIVEAU 3</t>
  </si>
  <si>
    <t>level_4</t>
  </si>
  <si>
    <t>Level 4</t>
  </si>
  <si>
    <t>NIVEAU 4</t>
  </si>
  <si>
    <t>level_5</t>
  </si>
  <si>
    <t>Level 5</t>
  </si>
  <si>
    <t>NIVEAU 5</t>
  </si>
  <si>
    <t>sect_flw</t>
  </si>
  <si>
    <t>Followup Consent</t>
  </si>
  <si>
    <t>sect_end</t>
  </si>
  <si>
    <t>ppp-update</t>
  </si>
  <si>
    <t>Added PPP-only section header for phone follow-up section.</t>
  </si>
  <si>
    <t>Added PPP-only section header for survey end section.</t>
  </si>
  <si>
    <t>Fixed logic error that would not allow phone number input of greater than 9 digits by changing data type from 'integer' to 'text' with 'numbers' appearance.</t>
  </si>
  <si>
    <t>numbers</t>
  </si>
  <si>
    <t xml:space="preserve">Section 5 – Eau </t>
  </si>
  <si>
    <t>LISEZ CET AVERTISSEMENT: Ce Questionnaire femme n'est pas lié à un Questionnaire  ménage
Continuez UNIQUEMENT s'il n'y a pas déjà un Questionnaire  femme lié qui se trouve sous le menu "Editer un Formulaire Sauvegardé"</t>
  </si>
  <si>
    <t>002. Votre nom:</t>
  </si>
  <si>
    <t>001a. Êtes-vous dans le bon ménage?
Zone de dénombrement : ${EA}
Numéro de la Strutcture : ${structure}
Numéro du Ménage : ${household}</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</si>
  <si>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</si>
  <si>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</si>
  <si>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</si>
  <si>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Ceci n'est pas le nom que vous avez saisi auparavant dans ce questionnaire.</t>
  </si>
  <si>
    <t>L'age dans le tableau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</si>
  <si>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</si>
  <si>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L'age dans le tableau menage est en accordance avec l'age a 102. Passez a l'ecran suivant sans changer le chiffre.</t>
  </si>
  <si>
    <t>The age in the roster agrees with the age in 102. Go to the next screen without changing the number on this screen.</t>
  </si>
  <si>
    <t>Relancer: Si la réponse est "non", demandez si l'enquêtée est divorcée, séparée ou veuve.</t>
  </si>
  <si>
    <t>N’enregistrez que la scolarisation formelle. Ne pas enregistrer les cours de catéchisme, ni l’école coranique, ni les cours de courte durée.</t>
  </si>
  <si>
    <t>Sélectionnez « Ne sait pas » pour le mois et « 2020 » pour l’année afin d’indiquer « Pas de réponse. »</t>
  </si>
  <si>
    <t>La date ne peut pas être dans le futur.
Vous avez saisi: ${husband_cohabit_start_first_lab}
La date d’aujourd’hui : ${today}</t>
  </si>
  <si>
    <t>La date ne peut pas être dans le futur.
Vous avez saisi: ${husband_cohabit_start_recent_lab}
La date d’aujourd’hui : ${today}</t>
  </si>
  <si>
    <t>107b. CONTRÔLE: Selon la réponse que vous avez inscrit pour 107a, l’enquêtée avait moins de 15 ans lors de son premier mariage.
Avez-vous saisi la bonne réponse ?</t>
  </si>
  <si>
    <t>J’aimerais d’abord vous poser des questions concernant toutes les naissances que vous avez eues au cours de votre vie.</t>
  </si>
  <si>
    <t>Saisissez -99 pour Pas de Réponse.</t>
  </si>
  <si>
    <t>La date ne peut pas être dans le futur.
Vous avez saisi: ${first_birth_lab}
La date d’aujourd’hui : ${today}</t>
  </si>
  <si>
    <t>La date ne peut pas être dans le futur.
Vous avez saisi: ${recent_birth_lab}
La date d’aujourd’hui : ${today}</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</si>
  <si>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</si>
  <si>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</si>
  <si>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</si>
  <si>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Utilisez les années si la réponse est plus de 36 mois.</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</si>
  <si>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</si>
  <si>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</si>
  <si>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</si>
  <si>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301i. Avez-vous déjà entendu parler des condoms / préservatifs féminins ?
RELANCER: Les femmes peuvent placer un fourreau dans leur vagin avant les rapports sexuels.</t>
  </si>
  <si>
    <t>301h. Avez-vous déjà entendu parler des condoms (préservatifs masculins) ?
RELANCER : Les hommes peuvent mettre une capote en caoutchouc sur leur pénis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</si>
  <si>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</si>
  <si>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</si>
  <si>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</si>
  <si>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</si>
  <si>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</si>
  <si>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</si>
  <si>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</si>
  <si>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302c. Votre mari/conjoint sait-il que vous utilisez planification familiale.</t>
  </si>
  <si>
    <t>303. Le prestataire de santé qui vous a fourni cette méthode vous a t-il dit, à vous ou à votre conjoint, que cette méthode est permanente ?</t>
  </si>
  <si>
    <t>Si plus de 12 mois sélectionnez années</t>
  </si>
  <si>
    <t>LCL_302. RELANCER : Est-ce que l’injection a été administrée par seringue ou par petite aiguille ?</t>
  </si>
  <si>
    <t>308a. The last time you received your ${current_recent_label}, how much did you have to pay out of pocket, including any fees paid for the method, supplies or services, and transportation?</t>
  </si>
  <si>
    <t>308a. La dernière fois que vous avez obtenu ${current_recent_label}, combien avez-vous dû payer vous-mêmes, dont les frais pour la méthode elle-même, les produits nécessaires à son utilisation, et les services, ainsi que pour le transport ?</t>
  </si>
  <si>
    <t>Saisir tous les prix en DEVISE LOCALE. Zéro est une réponse possible. Saisir -88 si ne sait pas.  Saisir -99 si pas de réponse.</t>
  </si>
  <si>
    <t>La date ne peut pas être dans le futur.
Vous avez saisi: ${begin_using_full_lab}
La date d’aujourd’hui : ${today}</t>
  </si>
  <si>
    <t>Veuillez saisir la date. Calculez la date en remontant le temps à partir d’événements mémorables si nécessaire.
Sélectionnez « Ne sait pas » pour le mois et « 2020 » pour l’année afin d’indiquer « Pas de réponse.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</si>
  <si>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</si>
  <si>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</si>
  <si>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</si>
  <si>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Suggestions pour relancer :
- Quand avez-vous utilisé [METHODE] la dernière fois ?
- Depuis combien de temps avez-vous utilisé [METHODE] sans arrêter ?</t>
  </si>
  <si>
    <t>Il n'est pas possible de sélectionner "Ne sait pas" ou "Pas de réponse" si d'autres options sont cochées.</t>
  </si>
  <si>
    <t>311a. Vous avez commencé à utiliser ${current_recent_label} en ${begin_using_lab}${ante_start_lab}.
Où l’avez-vous ou votre partenaire obtenue à ce moment-là ?</t>
  </si>
  <si>
    <t>317. Recommanderiez-vous ce prestataire de santé à un/e ami(e) ou un membre de votre famille ?
Prestataire : ${provider_label}</t>
  </si>
  <si>
    <t>IMP_304b. Quand vous avez arrêté d’utiliser l’implant, où êtes-vous allée pour vous faire retirer votre implant?</t>
  </si>
  <si>
    <t xml:space="preserve">IMP_305b. Où êtes-vous allée ou qui a tenté de retirer votre implant ? </t>
  </si>
  <si>
    <t xml:space="preserve">IMP_305a. Au cours des 12 derniers mois, avez-vous essayé de faire retirer votre implant ? </t>
  </si>
  <si>
    <t xml:space="preserve">SW_1a. Juste avant de commencer à utiliser ${current_recent_label} en ${current_recent_start}, faisiez-vous quelque chose ou utilisiez-vous une méthode pour retarder ou éviter de tomber enceinte ? </t>
  </si>
  <si>
    <t>SW_1a. Right before you started using ${current_recent_label} in ${current_recent_start}, were you doing something or using any method to delay or avoid getting pregnant?</t>
  </si>
  <si>
    <t>SW_1b. Quelle méthode utilisiez-vous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</si>
  <si>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</si>
  <si>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</si>
  <si>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</si>
  <si>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PP_3. Quelle était la méthode ?</t>
  </si>
  <si>
    <t>LCL_PP1. PROBE: Was the injection administered via syringe or small needle?</t>
  </si>
  <si>
    <t>LCL_PP1. RELANCER : Est-ce que l’injection a été administrée par seringue ou par petite aiguille ?</t>
  </si>
  <si>
    <t>320. Quel âge aviez-vous lorsque vous avez essayé une méthode vous permettant de retarder ou éviter une grossesse  pour la première fois ?
L'enquêtée a indiqué qu'elle avait eu ${age} ans lors de son dernier anniversaire.</t>
  </si>
  <si>
    <t>Ne lisez pas les réponses. Descendre jusqu’en bas pour voir tous les choix possibles.</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</si>
  <si>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</si>
  <si>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</si>
  <si>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</si>
  <si>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Pouvez-vous me dire pourquoi vous n'utilisez pas une méthode?
RELANCER: Y en a-t-il une autre?</t>
  </si>
  <si>
    <t>Il n'est pas possible de sélectionner "Ne sait pas" ou "Pas de réponse" si d'autres options sont cochées.
Il n'est pas possible de sélectionner "Pas mariée" si la réponse à 104 est "Oui, actuellement mariée".</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</si>
  <si>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</si>
  <si>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</si>
  <si>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</si>
  <si>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</si>
  <si>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</si>
  <si>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603. Lors de vos dernières règles, qu’est ce que vous avez utilisé pour la collecte ou l’absorption du sang menstruel ?
RELANCER : Autres choses ?</t>
  </si>
  <si>
    <t>Saisir : 1-24 heures ou 1-180 minutes</t>
  </si>
  <si>
    <t>606a. Hormis le ménage de votre propre maison, avez-vous travaillé le mois dernier ?</t>
  </si>
  <si>
    <t>606b. Est-ce que vous n’avez pas pu aller au travail le mois dernier parce que vous aviez vos règles ?</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</si>
  <si>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</si>
  <si>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</si>
  <si>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</si>
  <si>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Consentement à être recontactée</t>
  </si>
  <si>
    <t>FLW_801. Je vous remercie pour le temps que vous avez bien voulu nous accorder.
Accepteriez-vous de participer à une autre enquête sur ce sujet ou un autre plus tard, soit par téléphone, soit en personne ?</t>
  </si>
  <si>
    <t>Saisir l'âge en année. Saisir -88 si ne sait pas ou -99 si pas de réponse.</t>
  </si>
  <si>
    <t>FLW_802. Avez-vous un téléphone ?</t>
  </si>
  <si>
    <t>FLW_803. Puis-je avoir votre numéro de téléphone principal au cas où nous souhaiterions vous recontacter ?</t>
  </si>
  <si>
    <t>Saisissez un numéro de 8 chiffres sans le code du pays. Veuillez ne pas inclure des espaces ni des tirets.
Saisir -99 pour Pas de réponse.</t>
  </si>
  <si>
    <t>FLW_804. Pour confirmer, voici le numéro que vous m’avez donné  ${flw_number_typed}. Est-ce correct ?</t>
  </si>
  <si>
    <t>Si non, revenez à FLW_803 pour le corriger.</t>
  </si>
  <si>
    <t>095. Géoréférencement</t>
  </si>
  <si>
    <t>Veuillez faire une mesure des coordonnées GPS prêt de l’entrée de la maison. Saisir les coordonnées quand leur exactitude est inférieure à 6m.</t>
  </si>
  <si>
    <t>098.  Résultat du Questionnaire</t>
  </si>
  <si>
    <t>Manque d’accès / trop loin</t>
  </si>
  <si>
    <t>Des difficultés à tomber enceinte / ménopausée</t>
  </si>
  <si>
    <t>Enquêtée et prestataire</t>
  </si>
  <si>
    <t>Clinique de planification familiale</t>
  </si>
  <si>
    <t>Cabinet médical privé</t>
  </si>
  <si>
    <t>Elle-même</t>
  </si>
  <si>
    <t>Événement communautaire</t>
  </si>
  <si>
    <t>Des toilettes à chasse d’eau</t>
  </si>
  <si>
    <t>Là où on dort/une chambre</t>
  </si>
  <si>
    <t>La parcelle</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</si>
  <si>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</si>
  <si>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</si>
  <si>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</si>
  <si>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</si>
  <si>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</si>
  <si>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</si>
  <si>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</si>
  <si>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</si>
  <si>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</si>
  <si>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</si>
  <si>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</si>
  <si>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Veuillez cocher la case en tant que témoin du consentement.</t>
  </si>
  <si>
    <t>Vous pouvez corriger le nom si il est mal orthographié, mais vous devrez interroger la personne dont le prénom s’affiche ci-dessous.</t>
  </si>
  <si>
    <t>101. En quel mois et quelle année êtes-vous née ?
L'âge indiqué dans le Questionnaire ménage est ${age}</t>
  </si>
  <si>
    <t>106b. CONTRÔLE: Selon la réponse que vous avez saisie à 106a, l’enquêtée avait moins de 15 ans lors de son premier mariage. Avez-vous saisi la bonne réponse?</t>
  </si>
  <si>
    <t>200. J’aimerais maintenant vous poser des questions concernant les naissances que vous avez eues durant votre vie. Avez-vous déjà donné naissance à des enfants?</t>
  </si>
  <si>
    <t>Section 2 – Reproduction, Grossesses &amp; Préférences liées à la Fécondité</t>
  </si>
  <si>
    <t>201. Combien de fois avez-vous donné naissance à des enfants ?</t>
  </si>
  <si>
    <t>205. Quand avez-vous accouché pour la PREMIERE fois ?</t>
  </si>
  <si>
    <t>206. Quand avez-vous accouché pour la DERNIERE fois ?</t>
  </si>
  <si>
    <t>Si vous choisissiez mois ou années, vous devrez saisir  un chiffre à l’écran suivant.
Choisissez « Années » si plus de 36 mois. 
Assurez-vous que vous avez bien saisi le nombre de mois/années.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</si>
  <si>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</si>
  <si>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</si>
  <si>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</si>
  <si>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306b. Quelles méthodes avez-vous utilisée le plus récemment?
RELANCER: Y en a-t-il une autre?</t>
  </si>
  <si>
    <t>307. Avant de commencer à utiliser ${current_recent_label}, avez-vous discuté de la décision de retarder ou d’éviter la grossesse avec votre mari/conjoint ?</t>
  </si>
  <si>
    <t>308. Diriez-vous que la décision d’utiliser la contraception était principalement la vôtre, principalement celle de votre mari/conjoint, ou bien, en avez-vous décidé ensemble ?</t>
  </si>
  <si>
    <t>Faire défiler la liste jusqu’en bas pour voir toutes les réponses possibles</t>
  </si>
  <si>
    <t>322. Quelle méthode avez-vous utilisée pour retarder ou éviter une grossesse la première fois?</t>
  </si>
  <si>
    <t>SELECTIONNER TOUTES LES RESPONSES MENTIONNEES.
Vous ne pouvez pas sélectionner "Pas mariée" si la réponse à 104 est "Oui, actuellement mariée".
Faire défiler la liste jusqu’en bas pour voir toutes les réponses possibles.</t>
  </si>
  <si>
    <t>323b. Diriez-vous que la décision de ne pas utiliser la contraception était principalement la vôtre, principalement celle de votre mari/conjoint, ou bien, en avez-vous décidé ensemble ?</t>
  </si>
  <si>
    <t>326a. Entendu parler du planification familiale à la radio?</t>
  </si>
  <si>
    <t>326b. Vu quelque chose sur le planification familiale à la télévision?</t>
  </si>
  <si>
    <t>326c. Lu quelque chose sur  la planification familiale dans un journal ou magazine ?</t>
  </si>
  <si>
    <t>326d. Reçu un message vocal ou un texto (SMS)  sur la planification familiale sur un téléphone portable ?</t>
  </si>
  <si>
    <t>Section 4 – Historique des rapports sexuels</t>
  </si>
  <si>
    <t>Si cela fait moins de 12 mois, la réponse doit être indiquée en mois, semaines, ou jours.
Saisissez 0 pour aujourd'hui.
Vous devrez saisir le nombre à l'écran suivant.</t>
  </si>
  <si>
    <t>Si vous sélectionnez « X » enfants, vous devrez saisir un chiffre pour « X » à l’écran suivant . Si aucun, sélectionnez « X enfants » et saisissez « 0 ».</t>
  </si>
  <si>
    <t>Ne comptez que le temps de l’enquêtée et personne d'autre
Si vous sélectionnez les heures ou minutes, vous devrez saisir un chiffre pour X à l’écran suivant</t>
  </si>
  <si>
    <t>Zéro, personne ne collecte l'eau</t>
  </si>
  <si>
    <t>Zéro, quelqu'un d'autre collecte l'eau</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</si>
  <si>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</si>
  <si>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 xml:space="preserve">Stocké avec de l’eau ? </t>
  </si>
  <si>
    <t>Ne lisez pas les options à voix haute. Veuillez sélectionner tous les éléments pertinents.</t>
  </si>
  <si>
    <t>605. Vous avez mentionné que vous avez utilisé ${mhm_materials_joined} lors de vos dernières règles. Où avez-vous jeté ces matériels après utilisation?
RELANCER : Dans d’autres endroits ?</t>
  </si>
  <si>
    <t>Descendre jusqu’en bas pour voir tous les choix possibles.</t>
  </si>
  <si>
    <t>Saisissez 0 jour pour aujourd'hui
Vous saisirez un numéro pour X sur l'écran suivant</t>
  </si>
  <si>
    <t>Si aujourd'hui, saisissez 0 jour uniquement, pas 0 semaines/mois/années</t>
  </si>
  <si>
    <r>
      <rPr>
        <sz val="10"/>
        <color theme="1"/>
        <rFont val="Calibri (Body)"/>
      </rPr>
      <t xml:space="preserve">Les </t>
    </r>
    <r>
      <rPr>
        <sz val="10"/>
        <color theme="1"/>
        <rFont val="Calibri"/>
        <family val="2"/>
        <scheme val="minor"/>
      </rPr>
      <t>jours doivent être supérieurs ou égaux à 0. Semaines/mois/années doivent être supérieurs ou égaux à 0.</t>
    </r>
  </si>
  <si>
    <t>La date où elle a commencé l'utilisation de ${pp_method_lab} ne peut pas être à l'avenir. Vous avez saisi: ${pp_method_value}, ${pp_method_units}.
Naissance la plus récente: ${rec_birth_date}
Aujourd'hui: ${today}</t>
  </si>
  <si>
    <t>La répondante a répondu à la «stérilisation féminine», mais elle n'a pas dit que c'était sa méthode actuelle. Retournez et mettez à jour la méthode actuelle.</t>
  </si>
  <si>
    <t>Vouz devez répondre oui.</t>
  </si>
  <si>
    <t>603. During your last menstrual period, what did you use to collect or absorb your menstrual blood? 
PROBE: Anything else?</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</si>
  <si>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</si>
  <si>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</si>
  <si>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</si>
  <si>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301g</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</si>
  <si>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</si>
  <si>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</si>
  <si>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</si>
  <si>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</si>
  <si>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</si>
  <si>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</si>
  <si>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</si>
  <si>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When you stopped using the implant in ${stop_using_full_lab}, where did you go to have your implant removed?</t>
  </si>
  <si>
    <t>IMP_304, IMP_304b</t>
  </si>
  <si>
    <t>IMP_304 (the question after 312b) was erroneously named "IMP_304b". Fixed</t>
  </si>
  <si>
    <t>PP_2</t>
  </si>
  <si>
    <t>Changed relevant to (${pp_method_yn} = 'yes') or ((${current_user} = 'yes') and (${pp_method_yn} != ''))</t>
  </si>
  <si>
    <t>Changed ${current_recent_method} to ${current_recent_label}.</t>
  </si>
  <si>
    <t>today() &gt; date("2017-08-01") and today() &lt; date("2018-08-01")</t>
  </si>
  <si>
    <t>The date must be between 2017-08-01 and 2018-08-01.</t>
  </si>
  <si>
    <t>(. &gt; date("2017-08-01")) and (. &lt; date("2018-08-01"))</t>
  </si>
  <si>
    <t>${system_date_check} = 'no' or today() &lt; date("2017-08-01") or today() &gt; date("2018-08-01")</t>
  </si>
  <si>
    <t>La date doit être entre 2017-08-01 et 2018-08-01.</t>
  </si>
  <si>
    <t>PP_1 &amp; PP_2</t>
  </si>
  <si>
    <t>Updated skip patterns.</t>
  </si>
  <si>
    <t>Fixed date range issue.</t>
  </si>
  <si>
    <t>(${recent_birth} &lt;= ${today}) and ((${today} - ${recent_birth}) &lt; 2*366 ) and (${current_user} != 'yes')</t>
  </si>
  <si>
    <t>(${pp_method_yn} = 'yes') or 
((${current_user} = 'yes') and (${recent_birth} &lt;= ${today}) and ((${today} - ${recent_birth}) &lt; 2*366 ))</t>
  </si>
  <si>
    <t>IDR7-Female-Questionnaire-v9</t>
  </si>
  <si>
    <t>FQ-idr7-v9</t>
  </si>
  <si>
    <t>meta-update</t>
  </si>
  <si>
    <t>Version up to match HQ.</t>
  </si>
  <si>
    <t>004a. Les informations suivantes sont celles que vous avez fournies précédemment.  Veuillez revoir.</t>
  </si>
  <si>
    <t>004a</t>
  </si>
  <si>
    <t>Updated French label.</t>
  </si>
  <si>
    <t>ppp</t>
  </si>
  <si>
    <t>Several</t>
  </si>
  <si>
    <t>Added columns: ppp_label::English ppp_relevant::English ppp_label::Français ppp_relevant::Français</t>
  </si>
  <si>
    <t>Populated columns: ppp_relevant::English ppp_relevant::Français</t>
  </si>
  <si>
    <t>ppp_label::English</t>
  </si>
  <si>
    <t>ppp_relevant::English</t>
  </si>
  <si>
    <t>ppp_label::Français</t>
  </si>
  <si>
    <t>ppp_relevant::Français</t>
  </si>
  <si>
    <t>label::Swahili</t>
  </si>
  <si>
    <t>hint::Swahili</t>
  </si>
  <si>
    <t>constraint_message::Swahili</t>
  </si>
  <si>
    <t>image::Swahili</t>
  </si>
  <si>
    <t>COMMON BEGINNING FOR ALL ROUNDS</t>
  </si>
  <si>
    <t xml:space="preserve">LISEZ CET AVERTISSEMENT: Ce Questionnaire femme n'est pas lié à un Questionnaire  ménage
Continuez UNIQUEMENT s'il n'y a pas déjà un Questionnaire  femme lié qui se trouve sous le menu "Editer un Formulaire Sauvegardé" </t>
  </si>
  <si>
    <t xml:space="preserve">RENSEIGNEMENTS SUR L'EMPLACEMENT 1: </t>
  </si>
  <si>
    <t xml:space="preserve">RENSEIGNEMENTS SUR L'EMPLACEMENT 2: </t>
  </si>
  <si>
    <t xml:space="preserve">RENSEIGNEMENTS SUR L'EMPLACEMENT 3: </t>
  </si>
  <si>
    <t>Always</t>
  </si>
  <si>
    <t>002. Nom de l'enquêtrice</t>
  </si>
  <si>
    <t>002 = 0</t>
  </si>
  <si>
    <t>today() &gt; date("2016-09-01") and today() &lt; date("2017-09-01")</t>
  </si>
  <si>
    <t>The date must be between 2016-09-01 and 2017-09-01.</t>
  </si>
  <si>
    <t>(. &gt; date("2016-09-01")) and (. &lt; date("2017-09-01"))</t>
  </si>
  <si>
    <t>${system_date_check} = 'no' or today() &lt; date("2016-09-01") or today() &gt; date("2017-09-01")</t>
  </si>
  <si>
    <t>003 = 0</t>
  </si>
  <si>
    <t>LOCATION INFORMATION 2: ${level2_unlinked}</t>
  </si>
  <si>
    <t>LOCATION INFORMATION 3: ${level3_unlinked}</t>
  </si>
  <si>
    <t>004 = 0</t>
  </si>
  <si>
    <t xml:space="preserve">Si le prénom est mal ortographié, sélectionnez "oui" et actualisez le prénom à la question J.
S'il s'agit de la mauvaise personne, vous avez deux options:
(1) Sortir et ignorer les changements apportés à ce questionnaire. Ouvrir le bon questionnaire
Ou
(2) Trouver et interroger la personne dont le nom s'est affiché précédemment.
</t>
  </si>
  <si>
    <t>006 = 1</t>
  </si>
  <si>
    <t>BEGIN ROUND 2+  QUESTIONS</t>
  </si>
  <si>
    <t>Previous Participation</t>
  </si>
  <si>
    <t>END ROUND 2+ QUESTIONS</t>
  </si>
  <si>
    <t>Veuillez trouver la femme âgée entre 15 et 49 ans associée à ce Questionnaire femme. L'interview doit se dérouler en privé. Veuillez lire le message suivant à la personne interrogée.</t>
  </si>
  <si>
    <t>BEGIN 009a-009b Variations - Consent (BF, KE, CI)</t>
  </si>
  <si>
    <t>009a = 1</t>
  </si>
  <si>
    <t>BEGIN 009a-009b Variations - No Consent Form (NG)</t>
  </si>
  <si>
    <t>009a. May I begin the interview now?</t>
  </si>
  <si>
    <t>(${begin_interview} = 'yes')</t>
  </si>
  <si>
    <t>END 009a-009b Variations</t>
  </si>
  <si>
    <t>Veuillez saisir votre nom en tant que témoin au consentement.</t>
  </si>
  <si>
    <t>Ceci n'est pas le nom que vous avez saisi auparant dans l'enquête.</t>
  </si>
  <si>
    <t>Vous pouvez corriger si le nom est mal orthographié, mais vous devez interroger la personne dont le prénom s’est affiché ci-dessous</t>
  </si>
  <si>
    <t>101. En quel mois et quelle année êtes-vous née ?
L'âge indiqué sur le Questionnaire ménage est ${age}</t>
  </si>
  <si>
    <t>L'age dans le tableu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</si>
  <si>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</si>
  <si>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The age in the roster agrees with the age in 102.  Go to the next screen without changing the number on this screen.</t>
  </si>
  <si>
    <t>L'age dans le tableu menage est en accordance avec l'age a 102.  Passez a l'ecran suivant sans changer le chiffre.</t>
  </si>
  <si>
    <t xml:space="preserve">Relance: Si la réponse est "non", demandez si l'enquêtée est divorcée, séparée ou veuve. </t>
  </si>
  <si>
    <t>104 ≠ 5</t>
  </si>
  <si>
    <t>105=2</t>
  </si>
  <si>
    <t>Saisir JAN 2020 si pas de réponse</t>
  </si>
  <si>
    <t>La date ne peut pas être dans le futur. 
Vous avez saisi: ${husband_cohabit_start_first_lab}
La date d’aujourd’hui : ${today}</t>
  </si>
  <si>
    <t>106a age at marriage ≤15</t>
  </si>
  <si>
    <t>106b. CONTRÔLE: Selon la réponse que vous avez inscrit à 106a, l’enquêtée avait moins de 15 ans lors de son premier mariage. Avez-vous saisi la bonne réponse?</t>
  </si>
  <si>
    <t>105 = 1 or 2</t>
  </si>
  <si>
    <t>La date ne peut pas être dans le futur. 
Vous avez saisi: ${husband_cohabit_start_recent_lab}
La date d’aujourd’hui : ${today}</t>
  </si>
  <si>
    <t>107a age at marriage ≤15</t>
  </si>
  <si>
    <t>107b. CONTRÔLE: Selon la réponse que vous avez inscrit pour107a, l’enquêtée avait moins de 15 ans lors de son premier mariage. Avez-vous saisi la bonne réponse?</t>
  </si>
  <si>
    <t>104 = 1 or 2</t>
  </si>
  <si>
    <t>Section 2 – Reproduction, grossesses et intentions de fécondité</t>
  </si>
  <si>
    <t>200. J’aimerais maintenant vous poser des questions concernant toutes les naissances que vous avez eues durant votre vie. Avez-vous déjà donné naissance?</t>
  </si>
  <si>
    <t>200 = 1</t>
  </si>
  <si>
    <t>201 &gt; 1</t>
  </si>
  <si>
    <t>205. Quand avez-vous eu votre PREMIÈRE naissance?</t>
  </si>
  <si>
    <t>La date ne peut pas être dans le futur. 
Vous avez saisi: ${first_birth_lab}
La date d’aujourd’hui : ${today}</t>
  </si>
  <si>
    <t>206. Quand avez-vous eu votre DERNIÈRE naissance?</t>
  </si>
  <si>
    <t>La date ne peut pas être dans le futur. 
Vous avez saisi: ${recent_birth_lab}
La date d’aujourd’hui : ${today}</t>
  </si>
  <si>
    <t>210a = 1</t>
  </si>
  <si>
    <t xml:space="preserve">201 &gt; 0
AND
210a ≠ 1 
201 &gt; 0
AND
210a ≠ 1 
201 &gt; 0 AND 210a ≠ 1 </t>
  </si>
  <si>
    <t>Quand vous etes tombée enceinte, aviez vous envie de tomber enceinte a ce moment la, est ce que vous vouliez avoir un enfant plus tard, ou est-ce que vous ne vouliez pas/plus avoir d'enfants du tout?</t>
  </si>
  <si>
    <t>Quand vous etes tombee enceinte, vouliez-vous etre enceinte à ce moment la, est ce que vous vouliez avoir en enfant plus tard, ou est-ce que vous ne vouliez pas/plus avoir d'enfants du tout?</t>
  </si>
  <si>
    <t xml:space="preserve">210a ≠ 1 </t>
  </si>
  <si>
    <t>211b. Après la naissance de l’enfant que vous attendez maintentant, voudriez-vous avoir un autre enfant, ou préfèreriez-vous ne plus avoir d'enfants ?</t>
  </si>
  <si>
    <t>211a = 1</t>
  </si>
  <si>
    <t>211b = 1</t>
  </si>
  <si>
    <t xml:space="preserve">J’aimerais maintenant vous poser des questions sur le planning familial – les façons ou méthodes qu’un couple peut utiliser pour retarder ou éviter une grossesse. 
ODK affichera une image sur les écrans pour quelques méthodes. Si l’enquêtée dit qu’elle n’a pas entendu parler de la méthode ou si elle hésite à répondre, veuillez lire la description de la méthode puis lui montrer l’image, si applicable. </t>
  </si>
  <si>
    <t>009a - 1</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</si>
  <si>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</si>
  <si>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</si>
  <si>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</si>
  <si>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</si>
  <si>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</si>
  <si>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</si>
  <si>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</si>
  <si>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 xml:space="preserve">301n. Avez-vous déjà entendu parler de la méthode du rythme ? 
RELANCER : Pour éviter une grossesse, les femmes n’ont pas de rapports sexuels les jours du mois où elles pensent qu’elles peuvent tomber enceintes. </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</si>
  <si>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</si>
  <si>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</si>
  <si>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210a ≠ 1
AND 009a = 1
210210a ≠ 1
AND 009a = 1
210a ≠ 1
AND 009a = 1
≠ 1
AND 009a = 1
210a  ≠ 1 AND 009a = 1</t>
  </si>
  <si>
    <t>302a = 1</t>
  </si>
  <si>
    <t>302b. Que faîtes-vous pour retarder ou éviter une grossesse? 
RELANCEZ Faites-vous quelque chose d'autre?</t>
  </si>
  <si>
    <t>302a = 1 AND 302b ≠ 
-99 
302a = 1 AND 302b ≠ -99</t>
  </si>
  <si>
    <t>For countries that want to get at Sayana Press</t>
  </si>
  <si>
    <t>CALC CM = 5</t>
  </si>
  <si>
    <t>IMPLANT REMOVAL MODULE</t>
  </si>
  <si>
    <t>CALC CM = 3</t>
  </si>
  <si>
    <t>Si elle dit qu'elle n'est pas actuellement en utilisant des implants, retournez et sélectionnez la méthode correcte.</t>
  </si>
  <si>
    <t>PROBE: if do not know, check to see if rods</t>
  </si>
  <si>
    <t xml:space="preserve"> </t>
  </si>
  <si>
    <t>IMP_302 = 1</t>
  </si>
  <si>
    <t>Si vous sélectionnez les mois ou les années, vous allez saisir un nombre sur dans l’écran suivant.</t>
  </si>
  <si>
    <t>302b = male or female sterilization</t>
  </si>
  <si>
    <t>303. Le prestataire qui vous a fourni cette méthode vous a t-il dit, à vous ou à votre conjoint, que cette méthode est permanente ?</t>
  </si>
  <si>
    <t>302a ≠1 AND 210a ≠1</t>
  </si>
  <si>
    <t>302a ≠1 AND 201a = 1</t>
  </si>
  <si>
    <t>302a ≠1</t>
  </si>
  <si>
    <t>306a = 1</t>
  </si>
  <si>
    <t>306b. Quelles méthodes avez-vous utilisé le plus récemment? 
RELANCER: Y en a-t-il une autre?</t>
  </si>
  <si>
    <t>306b = 5</t>
  </si>
  <si>
    <t>LCL_306c. RELANCER : Est-ce que l’injection a été administrée par seringue ou par petite aiguille ?</t>
  </si>
  <si>
    <t>302a = 1 OR 306a = 1</t>
  </si>
  <si>
    <t xml:space="preserve">307. Avant de commencer à utiliser ${current_recent_label}, avez-vous discuté de la décision de retarder ou éviter la grossesse avec votre mari/conjoint ? </t>
  </si>
  <si>
    <t xml:space="preserve">302a = 1   </t>
  </si>
  <si>
    <t>308. Diriez-vous que la décision d’utiliser la contraception était plus ou moins la votre, plus ou moins celle de votre mari/conjoint, ou bien avez-vous décidé ensemble ?</t>
  </si>
  <si>
    <t>select_multiple method_influences_list</t>
  </si>
  <si>
    <t>method_influences_pro</t>
  </si>
  <si>
    <r>
      <t xml:space="preserve">TCI_302. Besides you and your husband/partner, who else influences the decision to use a family planning method?
</t>
    </r>
    <r>
      <rPr>
        <b/>
        <sz val="10"/>
        <color indexed="8"/>
        <rFont val="Calibri"/>
        <family val="2"/>
      </rPr>
      <t>PROBE: Anybody else?</t>
    </r>
  </si>
  <si>
    <t>Do not read options aloud. Select all that apply.</t>
  </si>
  <si>
    <t>Cannot select "no response" or “no one” with other options.</t>
  </si>
  <si>
    <t>method_recommendations_given</t>
  </si>
  <si>
    <t>TCI_302x. In the last 12 months, have you recommended any family planning method to your friends and/or relatives?</t>
  </si>
  <si>
    <t>La date ne peut pas être dans le futur. 
Vous avez saisi: ${begin_using_full_lab}
La date d’aujourd’hui : ${today}</t>
  </si>
  <si>
    <t xml:space="preserve">Veuillez saisir la date. Calculez la date en remontant le temps à partir d’événements mémorables si nécessaire. 
Sélectionnez « Ne sait pas » pour le mois et « 2020 » pour l’année afin d’indiquer « Pas de réponse. »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</si>
  <si>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</si>
  <si>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</si>
  <si>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</si>
  <si>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309d = 0</t>
  </si>
  <si>
    <t xml:space="preserve">Suggestions pour relancer : 
- Quand avez-vous utilisé [METHODE] la dernière fois ?
- Depuis combien de temps avez-vous utilisé [METHODE] sans arrêter ? </t>
  </si>
  <si>
    <t>(CALC_CM ≠ 14, 30, 31, 39, -99) OR (306b ≠ 14, 30, 31, 39, -99)</t>
  </si>
  <si>
    <t>311a. Vous avez commencé à utiliser ${current_recent_label} en ${begin_using_lab}${ante_start_lab}. 
Où l’avez-vous ou votre partenaire obtenue à ce moment-là ?</t>
  </si>
  <si>
    <t>Descendre jusqu'en bas pour voir toutes les réponses possibles.</t>
  </si>
  <si>
    <t>NIGERIA ONLY FQ30b, c</t>
  </si>
  <si>
    <t>select_one facility_name_list</t>
  </si>
  <si>
    <t>facility_name</t>
  </si>
  <si>
    <t xml:space="preserve">FQ30b. What is the full name of the facility where you obtained your ${current_recent_label}. </t>
  </si>
  <si>
    <t>Select from the following facilities, if applicable. If the facility where she obtained her method is not shown, select “Other” and enter the full name of the facility on the next screen.</t>
  </si>
  <si>
    <t>(
${current_or_recent_user} and
((${current_recent_method} != 'LAM') and (${current_recent_method} != 'rhythm') and (${current_recent_method} != 'withdrawal'))
) and
(
(${fp_provider} = 'govt_hosp') or
(${fp_provider} = 'govt_health_center') or
(${fp_provider} = 'FP_clinic') or
(${fp_provider} = 'private_hospital') or
(${fp_provider} = 'pharmacy') or
(${fp_provider} = 'private_doctor') or
(${fp_provider} = 'chemist') or
(${fp_provider} = 'shop') or
(${fp_provider} = 'ngo') or
(${fp_provider} = 'other')
)</t>
  </si>
  <si>
    <t>LGA_filter_list = ${LGA} or LGA_filter_list = 'other'</t>
  </si>
  <si>
    <t xml:space="preserve">FQ30b. Yaya sunan cibiyar lafiyar da kika karbi ko kika samu ${current_recent_label}. </t>
  </si>
  <si>
    <t xml:space="preserve">FQ30b. Kini oruko ibi ti e ti gba ${current_recent_label}. </t>
  </si>
  <si>
    <t>facility_name_other</t>
  </si>
  <si>
    <t xml:space="preserve">FQ30c. Full name of facility: </t>
  </si>
  <si>
    <t>${facility_name} = 'other'</t>
  </si>
  <si>
    <t>FQ30c. Cikakken sunan cibiyar lafiya</t>
  </si>
  <si>
    <t>311a ≠ .</t>
  </si>
  <si>
    <t>312a = 1</t>
  </si>
  <si>
    <t>IMP_304. Were you told where you could go to have the implant removed?
Provider: ${provider_label}</t>
  </si>
  <si>
    <t>CALC_CM = 3</t>
  </si>
  <si>
    <t>311a ≠ . OR 311b ≠ .</t>
  </si>
  <si>
    <t xml:space="preserve">311a ≠ .   </t>
  </si>
  <si>
    <t>314a = 0</t>
  </si>
  <si>
    <t xml:space="preserve">311b ≠ . </t>
  </si>
  <si>
    <t>311a ≠ 35 or 96</t>
  </si>
  <si>
    <t>311 a ≠ 34 or 96</t>
  </si>
  <si>
    <t>317. Recommanderiez-vous ce prestataire à un/e ami(e) ou un membre de votre famille ?
Prestataire : ${provider_label}</t>
  </si>
  <si>
    <t>IMP_304b. When you stopped using the implant in ${stop_using_full_lab}, where did you go to have your implant removed?</t>
  </si>
  <si>
    <t>306b = 3</t>
  </si>
  <si>
    <t xml:space="preserve">IMP_305. Au cours des 12 derniers mois, avez-vous essayé de faire retirer votre implant ? </t>
  </si>
  <si>
    <t>IMP_305a = 1</t>
  </si>
  <si>
    <t>SW_1a = 1</t>
  </si>
  <si>
    <t>(${recent_birth &lt;= ${today}) and ((${today} - ${recent_birth}) &lt; 2*366 ) and (${current_user} != 'yes')</t>
  </si>
  <si>
    <t>child born in last 2 years AND 302a ≠ 1</t>
  </si>
  <si>
    <t>(${pp_method_yn} = 'yes') or 
((${current_user} = 'yes') and (${recent_birth &lt;= ${today}) and ((${today} - ${recent_birth}) &lt; 2*366 ))</t>
  </si>
  <si>
    <t>PP_1 = 1 OR (302a = 1 AND child born in the last 2 years)</t>
  </si>
  <si>
    <t xml:space="preserve">PP_2 ≠ . </t>
  </si>
  <si>
    <t>LCL_PP. PROBE: Was the injection administered via syringe or small needle?</t>
  </si>
  <si>
    <t>PP_3 = 5</t>
  </si>
  <si>
    <t>306a ≠ 1 OR 302a ≠ 1</t>
  </si>
  <si>
    <t>if(
   (${begin_using} != '') and (${begin_using} !='2020-01-01') and (${bus_m}!='-88'),
   (${begin_using} - ${birthdate}) div 365.242,
   if(
      (${begin_using} != '') and (${begin_using} !='2020-01-01'),
      ((${begin_using} - ${birthdate}) div 365.242) + 1,
      1000
   )
)</t>
  </si>
  <si>
    <t>302a = 1 OR 306a =1 OR 319 = 1</t>
  </si>
  <si>
    <t>320. Quel âge aviez-vous lorsque vous avez essayé une méthode vous permettant de retarder ou éviter une grossesse  pour la première fois ?  
L'enquêtée a indiqué qu'elle avait eu ${age} ans lors de son dernier anniversaire.</t>
  </si>
  <si>
    <t>Age in 320  ≥  9 AND 200 = 1</t>
  </si>
  <si>
    <t>319 = 1</t>
  </si>
  <si>
    <t>322. Quelle méthode avez-vous utilisé pour retarder ou éviter une grossesse la première fois?</t>
  </si>
  <si>
    <t>Ne lisez pas les réponses à voix haute. Descendre jusqu'en bas pour voir tous les choix possibles.</t>
  </si>
  <si>
    <t>322 = 5</t>
  </si>
  <si>
    <t>LCL_322a. RELANCER : Est-ce que l’injection a été administrée par seringue ou par petite aiguille ?</t>
  </si>
  <si>
    <t>End Sayana Press countries</t>
  </si>
  <si>
    <t>320 ≠ emergency contraception OR 306b ≠ 8</t>
  </si>
  <si>
    <t>302a = 0 AND ((212a or 212b &gt; 2 years) OR (211a or 211b = 2))</t>
  </si>
  <si>
    <t>Pouvez-vous me dire pourquoi vous n'utilisez pas une méthode?</t>
  </si>
  <si>
    <t>SELECTIONNER TOUTES LES RESPONSES MENTIONNEES.
Vous ne pouvez pas sélectionner "Pas mariée" si la réponse à 104 est "Oui, actuellement mariée". 
Descendre jusqu'en bas pour voir toutes les options.</t>
  </si>
  <si>
    <t>"Il n'est pas possible de sélectionner  ""Ne sait pas"" ou ""Pas de réponse"" si d'autres options sont cochées.
Il n'est pas possible de sélectionner ""Pas mariée"" si la réponse à 104 est ""Oui, actuellement mariée"". "</t>
  </si>
  <si>
    <t>302a ≠ 1</t>
  </si>
  <si>
    <t>323b. Diriez-vous que la décision de ne pas utiliser la contraception était plus ou moins la vôtre, plus ou moins celle de votre mari/conjoint, ou bien avez-vous décidé ensemble?</t>
  </si>
  <si>
    <t>TCI MODULE</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</si>
  <si>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</si>
  <si>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</si>
  <si>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</si>
  <si>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not(${current_or_recent_user}) and ${consent_obtained}</t>
  </si>
  <si>
    <t>TCI_304. Mbali na wewe na mume/mshirika wako, ni nani mwingine hushawishi uamuzi wa kutotumia mbinu ya uzazi wa mpango?                                           PROBE: Any other reasons?</t>
  </si>
  <si>
    <t>method_recommendations_received</t>
  </si>
  <si>
    <t>TCI_304x. In the last 12 months, has a friend and/or relative recommended that you use a family planning method?</t>
  </si>
  <si>
    <t>325a = 1</t>
  </si>
  <si>
    <t>community_event_attended</t>
  </si>
  <si>
    <t xml:space="preserve">TCI_305. Have you attended a community event in the last year where family planning was favorably discussed?
</t>
  </si>
  <si>
    <t>TCI_305. Je umewahi kuhudhuria tukio la kijamii katika kipindi cha mwaka uliopita ambapo uzazi wa mpango ulijadiliwa?</t>
  </si>
  <si>
    <t>personal_perception_neg</t>
  </si>
  <si>
    <t>TCI_306. Do you think there are some people within this community who will call you bad names or avoid your company if they knew that you were using a family planning method?</t>
  </si>
  <si>
    <t>TCI_306. Je, unafikiri kuna baadhi ya watu katika jamii hii ambao watakuita majina mabaya au kuepuka kutangamana na wewe endapo watajua kwamba unatumia mbinu ya uzazi wa mpango?</t>
  </si>
  <si>
    <t>personal_perception_pos</t>
  </si>
  <si>
    <t xml:space="preserve">TCI_307. Do you think there are some people within this community who will praise, encourage, or talk favorably about you if they knew that you were using a family planning method?
</t>
  </si>
  <si>
    <t>TCI_307. Je, unafikiri kuna baadhi ya watu katika jamii hii ambao watakusifu, kukutia moyo, au kuongea vyema kukuhusu endapo watajua kwamba unatumia mbinu ya uzazi wa mpango?</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</si>
  <si>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</si>
  <si>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</si>
  <si>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</si>
  <si>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</si>
  <si>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</si>
  <si>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</si>
  <si>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r>
      <t>Cannot select “None of the above” or “No response” with other options</t>
    </r>
    <r>
      <rPr>
        <sz val="10"/>
        <color indexed="8"/>
        <rFont val="Arial"/>
        <family val="2"/>
      </rPr>
      <t>.</t>
    </r>
  </si>
  <si>
    <t>TCI_308. Katika kipindi cha miezi 12 iliyopita, umeshawahi kusikia yoyote kati ya watu hawa akizungumza hadharani kuunga mkono uzazi wa mpango?</t>
  </si>
  <si>
    <t>public_leader_influence_con</t>
  </si>
  <si>
    <t>TCI_309. In the past 12 months, have you heard any of the following people speaking publicly AGAINST family planning?</t>
  </si>
  <si>
    <t>TCI_309. Katika kipindi cha miezi 12 iliyopita, umeshawahi kusikia yoyote kati ya watu hawa akizungumza hadharani kupinga uzazi wa mpango?</t>
  </si>
  <si>
    <t>select_one nsm_list</t>
  </si>
  <si>
    <t>usage_perception</t>
  </si>
  <si>
    <t>TCI_309x. How many of your close friends and relatives do you think use family planning: none, some, most, or all?</t>
  </si>
  <si>
    <t>309a = 1</t>
  </si>
  <si>
    <t>326a. Entendu parler du planning familial à la radio?</t>
  </si>
  <si>
    <t>326b. Vu quelque chose sur le planning familial à la télévision?</t>
  </si>
  <si>
    <t>326c. Lu quelque chose à propos du planning familial dans un magazine ou dans les journaux?</t>
  </si>
  <si>
    <t xml:space="preserve">326d. Reçu un message vocale ou par message à propos de la planification familiale sur un téléphone portable? </t>
  </si>
  <si>
    <t>fp_ad_brochure_leaflet_flyer</t>
  </si>
  <si>
    <t xml:space="preserve">TCI_310. Read about family planning in a brochure, leaflet, or flyer? </t>
  </si>
  <si>
    <t xml:space="preserve">TCI 310. Soma kuhusu uzazi wa mpango kwenye kijitabu, kipeperushi, au kijikaratasi cha maelezo? </t>
  </si>
  <si>
    <t>fp_ad_poster_billboard</t>
  </si>
  <si>
    <t xml:space="preserve">TCI_311. Seen a poster or billboard with a family planning message? </t>
  </si>
  <si>
    <t>TCI_311. Kuona bango au tangazo la barabarani lenye ujumbe kuhusu uzazi wa mpango?</t>
  </si>
  <si>
    <t>Section 4 – L’histoire sexuelle</t>
  </si>
  <si>
    <t>401a ≥ 0 AND 401a &lt; 10 years and 401a ≠ -77, -88 or -99</t>
  </si>
  <si>
    <t>401a ≠ -77</t>
  </si>
  <si>
    <t xml:space="preserve">Si cela fait moins de 12 mois, la réponse doit être indiquée en mois, semaines, ou jours.
Saisissez 0 pour aujourd'hui. 
Vous saisirez le nombre à l'écran suivant.
</t>
  </si>
  <si>
    <t>Start Ideal family size questions</t>
  </si>
  <si>
    <t>201 = 1</t>
  </si>
  <si>
    <t>LCL_305a. Si vous pouviez revenir à l'époque où vous n'aviez pas d'enfant et que vous pouviez choisir exactement le nombre d'enfants à avoir dans votre vie, combien auriez-vous voulu en avoir ?</t>
  </si>
  <si>
    <t xml:space="preserve">Si vous sélectionnez « X » enfants, vous allez saisir un numéro pour « X » sur l’écran prochain. Si aucun, sélectionnez « X enfants » et saisissez « 0 ». </t>
  </si>
  <si>
    <t>200 ≠ 1</t>
  </si>
  <si>
    <t>LCL_305b. Si vous pouviez choisir exactement le nombre d'enfants à avoir dans votre vie, combien en voudriez-vous ?</t>
  </si>
  <si>
    <t>End ideal family size questions</t>
  </si>
  <si>
    <t>BEGIN ROUND 1&amp;6 SECTION:</t>
  </si>
  <si>
    <t>Time collecting water</t>
  </si>
  <si>
    <t>Section 5 – Water</t>
  </si>
  <si>
    <t xml:space="preserve">Section 5 –  Eau </t>
  </si>
  <si>
    <t>Ne comptez que le temps de l’enquêtée et celui de personne d'autre
Si vous sélectionnez les heures ou minutes, vous saisirez un nombre pour X à l’écran suivant</t>
  </si>
  <si>
    <t>501. A misalin kowani rana, kaman  lokaci nawa ne yakan dauke ki karbi/ tara ruwa a RANI?</t>
  </si>
  <si>
    <t>501. Ni awon asiko eerun, igba melo le ma n lo lati pon omi?</t>
  </si>
  <si>
    <t>Ne comptez que le temps de l’enquêtée et celui de personne d'autre</t>
  </si>
  <si>
    <t>502.  Ni asiko ojo, igba melo lo le ma n lo lati pon omi?</t>
  </si>
  <si>
    <t>502. Ni asiko ojo, igba melo lo le ma n lo lati pon omi?</t>
  </si>
  <si>
    <t>END ROUND 1&amp;6 SECTION:</t>
  </si>
  <si>
    <t>sect_wge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</si>
  <si>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</si>
  <si>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</si>
  <si>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</si>
  <si>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</si>
  <si>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Now I’m going to ask you decision-making and control matters about contraceptive use and sex. For each of the following questions please tell me how much agree, or disagree with the questions.</t>
  </si>
  <si>
    <t>select_one agree_4_list</t>
  </si>
  <si>
    <t>sex_tell</t>
  </si>
  <si>
    <t>WGE501. If I didn't want to have sex, I could tell my husband/partner</t>
  </si>
  <si>
    <t>WGE501. Arai mam eong epuda aelo, apedori eong alimokin okilenika/lo’waika</t>
  </si>
  <si>
    <t>WGE501. Singa  mpulira  nti    saagala  kwegatta  ,nsobola okutegeeza   omwami/ omwagalwa   wange</t>
  </si>
  <si>
    <t>WGE501. Maka le ma eci ku ma eco luzo ma agupi ni ra</t>
  </si>
  <si>
    <t>WGE501. Ka pe amito butu, atwero Waco ki adwong na.</t>
  </si>
  <si>
    <t xml:space="preserve"> Bwemba  tyenze  kwegaita  muby’omukwano  ,  nsobola   okukoba   musadha   wange   oba  muganzi  wange </t>
  </si>
  <si>
    <t>WGE501.pakachamit ayong akiper ke aka kile, apedori alimokin lokile kang?</t>
  </si>
  <si>
    <t>WGE501. Naba ntarikwenda   kuterana nawe  ningambuira  omushaija wangye/ omukundwa  wangye.</t>
  </si>
  <si>
    <t>WGE501. Kakuba ntarukugonza   kuterana nomusaija/omugonzebwa  wange,  ninsobora  kumugambira.</t>
  </si>
  <si>
    <t>select_one capable_4_list</t>
  </si>
  <si>
    <t>sex_avoid</t>
  </si>
  <si>
    <t>WGE502. If I don't want to have sex, I am capable of avoiding it with my husband/partner.</t>
  </si>
  <si>
    <t>WGE502. Arai mam eong akoto aelo, apedori eong keda okilenika/lo’waika ainapakin</t>
  </si>
  <si>
    <t>WGE502. Singa  mbeera   nga  sagala  kwegatta  nina obusoboozi  okukyewala  n’omwami/ mwagalwa  wange</t>
  </si>
  <si>
    <t>WGE502. Ma ka le ma eci ku ma okpo ci ma onyazo ma agupi si.</t>
  </si>
  <si>
    <t>WGE502. Ka pe amito butu,atwero gengo ne ki adwong na.</t>
  </si>
  <si>
    <t>WGE502.  Bwemba  tyendha  kwegaita  muby’omukwano,  nsobola  okukyewala  ni   musadha  wange  oba  muganzi  wange</t>
  </si>
  <si>
    <t>WGE502. pakachamit ayong akiper ke aka kile,apedorit ayong abuuikin ke eka kile.</t>
  </si>
  <si>
    <t>WGE502. Naba ntarikwenda   kuterana n’omushaija   haine okundibubasa  kureka/okwehara  kuterana  n’omushaija wangye/ omukundwa  wangye</t>
  </si>
  <si>
    <t xml:space="preserve">WGE502. Kakuba ntarukugonza   kuterana nomusaija/omugonzebwa  wange,  ninsobora  kumwehara. </t>
  </si>
  <si>
    <t>contraception_tell</t>
  </si>
  <si>
    <t>WGE503. If I want to use contraception, I can tell my husband/partner I am using it.</t>
  </si>
  <si>
    <t>WGE503. Apedori eong alimokin okilenika/lowaika ebe etosomai eong eipone lo aitikitik auri</t>
  </si>
  <si>
    <t xml:space="preserve">WGE503. Nsoboola  okubuulira  omwami/ omwagalwa  wange nti   nkozesa    ekola ya  famile ( ekola e’yekizungu eziyiza   okufuna  olubuto) </t>
  </si>
  <si>
    <t>WGE503. Ma eco ma agupini ma geriko anzi tizo eselesiri ayuri luzo ra</t>
  </si>
  <si>
    <t>WGE503. Atwero Waco ki adwong na ki atye ka tic ki yore me lago nywal</t>
  </si>
  <si>
    <t>WGE503. Nsobola  okukobera  musadha  wange  oba  muganzi  wange  nti  ndi  kukozesa  enkola  eya  kizaala  igumba</t>
  </si>
  <si>
    <t>WGE503.kachamit ayong akisitiya ngikito ngulu ebuuikinete apoot,apedorit ayong alimokin lokile kang.</t>
  </si>
  <si>
    <t>WGE503. Nimbasa  kugambira  omushaija wangye/ omukundwa  wangye  ngu  ninkoresa  omuringo  gw’okuzibira  kugira  enda</t>
  </si>
  <si>
    <t>WGE503. Ninsobora   kugambira  omusaija wange/ omugonzebwa  wange  ngu  ninkozesa  omulingo  gw’okutangira  kutwara  enda</t>
  </si>
  <si>
    <t>contraception_capable</t>
  </si>
  <si>
    <t>WGE504. If I want to use contraception, I am capable of using it when I want.</t>
  </si>
  <si>
    <t>WGE504. Apedori eong aitoswam epone lo aitikitik auri edio arai akotokin eong</t>
  </si>
  <si>
    <t>WGE504. Nsoboola   okukozesa    ebiziyiza   okufuna   olubuto bwembanga  gyagala</t>
  </si>
  <si>
    <t>WGE504. Ma okpo ci geriko anzi tizo eselesiri ayuzo maka le ra ria</t>
  </si>
  <si>
    <t>WGE504. Atwero tic ki yore me lago nywal ka amito</t>
  </si>
  <si>
    <t xml:space="preserve">WGE504. Nsobola  okukozesa  enkola  eya  kizaala  wenendera </t>
  </si>
  <si>
    <t>WGE504. kachamit ayong akisitiya ngikito ngulu ebuuikinete apoot,apedorit ayong akisitiya arai kachamit ayong</t>
  </si>
  <si>
    <t>WGE504. Nimbasa  kukoresa  eby’okuzibira  kugira  enda  naba ninyenda</t>
  </si>
  <si>
    <t>WGE504. Ninsobora   kukozesa   omulingo  gw’okutangira  kutwara  enda  obunkuba ninyenda</t>
  </si>
  <si>
    <t>BEGIN ROUND 2&amp;5 SECTION:</t>
  </si>
  <si>
    <t>Menstrual Hygiene</t>
  </si>
  <si>
    <t>Maintenant, je voudrais vous poser quelques questions sur votre hygiène menstruelle. Ceci inclus l’utilisation des matériels absorbants ; l’accès à un endroit privé, propre, et en sécurité ; le lavage du corps si nécessaire ; et l’endroit pour jeter des matériels utilisés.</t>
  </si>
  <si>
    <t>(209  ≤ 90 days, 13 weeks or ≤ 3 months)</t>
  </si>
  <si>
    <t>Vous n’avez pas sélectionné cette réponse à 601.</t>
  </si>
  <si>
    <t>601 ≠  -99 nor null AND 602 ≠  -99 nor null</t>
  </si>
  <si>
    <t>(209 ≤ 90 days, 13 weeks or ≤ 3 months)</t>
  </si>
  <si>
    <t xml:space="preserve">603. Lors de vos dernières règles, qu’est ce que vous avez utilisé pour la collecte ou l’absorption du sang menstruel ? 
RELANCER : Autres choses ?
</t>
  </si>
  <si>
    <t xml:space="preserve">Ne lisez pas les options à haute voix. Veuillez sélectionner tous les éléments pertinents. </t>
  </si>
  <si>
    <t>603 = reusable sanitary pad, old cloth, underwear alone, or bucket</t>
  </si>
  <si>
    <t>604a = 1</t>
  </si>
  <si>
    <t>603 = disposable sanitary pad, new cloth, cotton wool, diaper, tampons,  toilet paper, or other OR 604a =0</t>
  </si>
  <si>
    <t>605. Vous avez mentionné que vous avez utilisé ${mhm_materials_joined} lors de vos dernières règles. Où avez-vous jeté ces matériels après utilisation?
RELANCER : Autres endroits ?</t>
  </si>
  <si>
    <t>Ne lisez pas les options à haute voix. Veuillez sélectionner tous les éléments pertinents.</t>
  </si>
  <si>
    <t>606a = 1</t>
  </si>
  <si>
    <t>607a = 1</t>
  </si>
  <si>
    <t>102 = 15 - 24 AND 209 ≠ 7, -99</t>
  </si>
  <si>
    <t>END ROUND 2&amp;5 SECTION:</t>
  </si>
  <si>
    <t>CONTRACEPTIVE ACCEPTABILITY MODULE (BFR4, UGR4)</t>
  </si>
  <si>
    <t>ca_intro_note</t>
  </si>
  <si>
    <t>Contraceptive Acceptability Questions</t>
  </si>
  <si>
    <t>(${consent_obtained}) and (not(selected(${current_method}, 'female_sterilization'))) and (not(selected(${current_method}, 'male_sterilization')))</t>
  </si>
  <si>
    <t>Les questions sur l’acceptabilité des nouvelles méthodes contraceptives</t>
  </si>
  <si>
    <t>consent_ca</t>
  </si>
  <si>
    <t>INFORMED CONSENT
Next I would like to ask questions about your preferences for contraception and some new methods that are being developed. Your answers to these questions will be used for research purposes. There are no additional risks or benefits to answering these questions. As a reminder, your participation is completely voluntary and no identifying information about you will be shared with the researchers or reported in the study results.  May I continue with the questions?</t>
  </si>
  <si>
    <t>CONSENTEMENT ECLAIRE : 
Maintenant, je voudrais vous poser des questions sur vos préférences en matière de contraception et sur quelques nouvelles méthodes qui sont en train d’être développées. Vos réponses à ces questions seront utilisées à des fins de recherche. Répondre à ces questions ne présente aucun risque ni avantage supplémentaire. Pour mémoire, votre participation est complètement volontaire et aucune information idéntifiante ne sera partagée avec les chercheurs ni rapportée dans les résultats de l’étude. Puis-je continuer avec les questions ?</t>
  </si>
  <si>
    <t>future_new_meth</t>
  </si>
  <si>
    <t>CA-1. New contraceptive methods are being developed and may become available in the future.  If new methods were available to you, would you consider using a new method at some point in the future?</t>
  </si>
  <si>
    <t>(${consent_ca}='yes')</t>
  </si>
  <si>
    <t>CA-1. Des nouvelles méthodes contraceptives sont en cours de développement et pourraient être disponibles dans l’avenir. Si des nouvelles méthodes étaient mises à votre disposition, est-ce que vous envisageriez d’utiliser une nouvelle méthode à un moment dans le futur ?</t>
  </si>
  <si>
    <t>choice_factors_grp</t>
  </si>
  <si>
    <t>(${consent_ca}='yes') and (${future_new_meth} != 'no' or ${current_user} = 'yes' or ${future_user_not_current} = 'yes' or ${future_user_pregnant} = 'yes')</t>
  </si>
  <si>
    <t>select_multiple choice_list</t>
  </si>
  <si>
    <t>choice_factors</t>
  </si>
  <si>
    <t>CA-2. In choosing a contraceptive method, what are the things about the method that are important to you? 
PROBE: Anything else that is important to you?</t>
  </si>
  <si>
    <t>Do not read responses.
SELECT ALL THAT APPLY.</t>
  </si>
  <si>
    <t>((. = '-99') or not(selected(.,'-99')))</t>
  </si>
  <si>
    <t xml:space="preserve">CA-2. En choisissant une méthode contraceptive, quels sont les aspects de la méthode qui sont importants pour vous ? 
RELANCER : Y-a-t ‘il d’autres choses qui sont importantes pour vous ? </t>
  </si>
  <si>
    <t>Ne lisez pas les réponses à haute voix. Sélectionnez toutes les réponses mentionnées</t>
  </si>
  <si>
    <t>choice_factors_check</t>
  </si>
  <si>
    <t>select_one frequency_list</t>
  </si>
  <si>
    <t>desired_freq</t>
  </si>
  <si>
    <t>CA-3. If you could choose how often to take your contraceptive method, would you choose a method that you would take:</t>
  </si>
  <si>
    <t>READ RESPONSES ALOUD</t>
  </si>
  <si>
    <t>CA-3. Si vous pouviez choisir la fréquence d’utilisation de votre méthode, vous choisiriez une méthode que vous prendriez :</t>
  </si>
  <si>
    <t>LISEZ LES REPONSES À HAUTE VOIX.</t>
  </si>
  <si>
    <t>desired_months</t>
  </si>
  <si>
    <t>CA-4a. How many months would you want a method to last before you need to get it again?</t>
  </si>
  <si>
    <t>Enter -99 for no response.
Must be between 1 and 11 months. If more than 11 months, go back to previous screen and select “Every year or every few years."</t>
  </si>
  <si>
    <t>((. &gt; 0) and (. &lt; 12)) or (. = '-99')</t>
  </si>
  <si>
    <t>(${desired_freq} = 'monthlyplus')</t>
  </si>
  <si>
    <t>CA-4a. Vous souhaiteriez que la méthode dure combien de mois avant de devoir la renouveler ?</t>
  </si>
  <si>
    <t>Saisissez  -99 si pas de réponse. 
Doit être entre 1 et 11 mois. Si plus de 11 mois, revenez à l’écran précédent et sélectionnez « Tous les ans ou quelques ans »</t>
  </si>
  <si>
    <t>desired_years</t>
  </si>
  <si>
    <t>CA-4b. How many years would you want a method to last before you need to get it again?</t>
  </si>
  <si>
    <t>Enter -99 for no response.
Must be between 1 and 35 years. If less than 1 year, go back to previous screen and select “Every month or every few months”. If more than 35 years, go back and select “Once; it is permanent."</t>
  </si>
  <si>
    <t>((. &gt; 0) and (. &lt; 36)) or (. = '-99')</t>
  </si>
  <si>
    <t>(${desired_freq} = 'yearlyplus')</t>
  </si>
  <si>
    <t>CA-4b. Vous souhaiteriez que la méthode dure combien d’années avant de devoir la renouveler ?</t>
  </si>
  <si>
    <t>Saisissez  -99 si pas de réponse. 
Doit être entre 1 et 35 ans. Si moins d’un an, revenez à l’écran précédent et sélectionnez « Tous les mois ou quelques mois. » Si plus de 35 ans, revenez et sélectionnez « Une seule fois/permanente. »</t>
  </si>
  <si>
    <t>desired_years_check</t>
  </si>
  <si>
    <t>You have entered the respondent wants a method that lasts ${desired_years} years before she gets it again. 
Is that what she said?</t>
  </si>
  <si>
    <t>Go back and change CA-4b if it is not correct.</t>
  </si>
  <si>
    <t>${desired_years} &gt; 19</t>
  </si>
  <si>
    <t>Vous avez saisi que l’enquêtée souhaite une méthode qui dure ${desired_years} ans avant de devoir la renouveler. Est-ce que c’est bien ce qu’elle a dit ?</t>
  </si>
  <si>
    <t>Revenez en arrière et changez CA_4b si ce n’est pas correct.</t>
  </si>
  <si>
    <t>freq_why_grp</t>
  </si>
  <si>
    <t>(${desired_freq}='daily') or (${desired_freq} = 'with_sex')</t>
  </si>
  <si>
    <t>select_multiple whyfreq_list</t>
  </si>
  <si>
    <t>freq_why</t>
  </si>
  <si>
    <t>CA-5. Why did you choose this over other options?
Probe: any other reasons?</t>
  </si>
  <si>
    <t xml:space="preserve">CA-5. Pourquoi est-ce que vous préférez ceci aux autres options ?
RELANCER : D’autres raisons ? </t>
  </si>
  <si>
    <t>Ne lisez pas les modalités de réponses à haute voix.
Sélectionnez tous les réponses mentionnées</t>
  </si>
  <si>
    <t>freq_why_check</t>
  </si>
  <si>
    <t>noperiod</t>
  </si>
  <si>
    <t>CA-6. With some contraceptive methods, women do not get their period, but their period and their fertility return when they stop using it. Would you choose a method that stops your period?</t>
  </si>
  <si>
    <t xml:space="preserve">CA-6. En utilisant certaines méthodes contraceptives, les femmes n’ont plus leurs règles, mais les règles et la fécondité reviennent quand elles arrêtent d’utiliser la méthode. Est ce que vous choisiriez une telle méthode ? </t>
  </si>
  <si>
    <t>new_methods_prompt</t>
  </si>
  <si>
    <t>Now I would like to talk with you about methods that are not yet widely available in Burkina Faso or that are currently being developed. For each method, I will first describe it and then ask if you would be interested in using it at some point in the future.  All these methods are highly effective at preventing pregnancy.</t>
  </si>
  <si>
    <t xml:space="preserve">Maintenant, j’aimerais parler avec vous de méthodes qui ne sont pas encore disponibles à grande échelle au Burkina ou qui sont toujours en cours de développement. Pour chaque méthode, je vais d’abord vous la décrire et vous me direz si vous êtes intéressée de l’utiliser dans le futur.
Toutes ces méthodes sont très efficaces pour empêcher une grossesse. </t>
  </si>
  <si>
    <t>select_one adopt_list</t>
  </si>
  <si>
    <t>long_last_inject</t>
  </si>
  <si>
    <t>CA-7. Longer-lasting injectable: 
This method is an injection that a woman would get from a health provider.  It would prevent pregnancy for six months.  
While using this method, a woman may have irregular periods or her period may stop.  If a woman has these side-effects, they cannot be stopped until the end of the six months.
This method would contain hormones, substances that change how the body functions, like in existing contraceptive methods such as the pill, the injectable, or the implant.
If this method were available, would you be interested in using it?</t>
  </si>
  <si>
    <t>CA_7.jpg</t>
  </si>
  <si>
    <t xml:space="preserve">CA-7. Injectable à plus longue durée :
Cette méthode est une injection.
Les femmes pourraient avoir des règles irrégulières ou leurs règles pourraient s’arrêter pendant son utilisation.
Il empêcherait les femmes de tomber enceinte pendant six mois.
Si elle était mise à votre disposition, seriez-vous intéressée par l’utilisation de cette méthode ? </t>
  </si>
  <si>
    <t>Lisez les réponses à haute voix.</t>
  </si>
  <si>
    <t>long_last_singlerod</t>
  </si>
  <si>
    <t>CA-8. Longer-lasting single rod implant:
This method is a single rod that would be placed in a woman's arm by a health provider.  It would prevent pregnancy for 5 years but could be removed by a health provider at any time.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</si>
  <si>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CA_8.jpg</t>
  </si>
  <si>
    <t xml:space="preserve">CA-8. Implant à tige unique à durée prolongée:
Cette méthode consiste en une seule tige qui serait placée dans le bras de la femme. Elle empêcherait les femmes de tomber enceinte pendant 5 ans, mais pourrait être retirée plus tôt.
Certaines femmes pourraient avoir des règles irrégulières pendant son utilisation.
Si elle était mise à votre disposition, seriez-vous intéressée par l’utilisation de cette méthode ? </t>
  </si>
  <si>
    <t>dissolving_implant</t>
  </si>
  <si>
    <t>CA-9. Dissolving implant:
This method is a single rod that would be placed in a woman's arm by a health provider.  It would prevent pregnancy for one and a half years.  
This method would dissolve over time so it would not need to be removed, however, it could be removed by a health provider during the first year.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</si>
  <si>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CA_9.jpg</t>
  </si>
  <si>
    <t>CA-9. Implant biodégradable :
Cette méthode consiste en une seule tige qui serait placée dans le bras de la femme. Elle empêcherait les femmes de tomber enceinte pendant un an et demi. Elle se dissoudrait au fil du temps donc il n’aurait pas besoin d’être retiré. Mais, il pourrait être retiré pendant la première année.
Certaines femmes pourraient avoir des règles irrégulières pendant son utilisation.
Si elle était mise à votre disposition, seriez-vous intéressée par l’utilisation de cette méthode ?</t>
  </si>
  <si>
    <t>IUD_hormone</t>
  </si>
  <si>
    <t>CA-10. IUD for 5 years:
This is a method where a loop or coil is placed inside a woman's womb by a health provider.  It would prevent pregnancy for 5 years but could be removed by a health provider at any time.
While using this method, a woman may have a lighter period or her period may stop.  
This method can also be used as a treatment for heavy and painful menstruation.  A woman using this method may experience some pain and discomfort for a short time after it is placed. 
This method would contain hormones, substances that change how the body functions, like in existing contraceptive methods such as the pill, the injectable, or the implant.
If this method were available, would you be interested in using it?</t>
  </si>
  <si>
    <t>CA_10.jpg</t>
  </si>
  <si>
    <t xml:space="preserve">CA-10. DIU de 5 ans :
Cette méthode est un stérilet qui serait posé dans l’utérus.  Elle empêcherait les femmes de tomber enceinte pendant 5 ans, mais pourrait être retirée plus tôt.
Certaines femmes pourraient saigner moins pendant leurs règles, ou leurs règles pourraient s’arrêter pendant son utilisation. Cette méthode pourrait aussi être utilisée comme traitement en cas de règles abondantes ou douloureuses.
Si elle était mise à votre disposition, seriez-vous intéressée par l’utilisation de cette méthode ? </t>
  </si>
  <si>
    <t>IUD_nohormone</t>
  </si>
  <si>
    <t>CA-11. IUD for 10 years:
This is a method where a loop or coil is placed inside a woman's womb by a health provider. It would prevent pregnancy for 10 or more years but could be removed by a health provider at any time.
This method would be different from the current IUD in its shape or size. While using this method, a woman may have heavier periods.  A woman using this method may experience some pain and discomfort for a short time after it is placed.
This method would not contain hormones.
If this method were available, would you be interested in using it?</t>
  </si>
  <si>
    <t>CA_11.jpg</t>
  </si>
  <si>
    <t>CA-11. DIU de 10 ans:
Cette méthode est un stérilet qui serait posé dans l’utérus. Elle empêcherait les femmes de tomber enceinte pendant 10 ans ou plus, mais pourrait être retirée plus tôt. Elle ne contiendrait pas d’hormones.
Certaines femmes pourraient avoir des règles plus abondantes pendant son utilisation.
Si elle était mise à votre disposition, seriez-vous intéressée par l’utilisation de cette méthode ?</t>
  </si>
  <si>
    <t>permanent</t>
  </si>
  <si>
    <t>CA-12. Permanent method:
A health provider would perform a procedure on the womb that would permanently prevent pregnancy. It would not be an operation.    
Afterward, the woman may need to return to the health provider for an exam to confirm the method is working completely.  
This method would not affect a woman's period.
This method would not contain hormones.
If this method were available, would you be interested in using it?</t>
  </si>
  <si>
    <t>CA-12. Méthode contraceptive permanente:
Un prestataire de santé insérerait un médicament dans l’utérus qui empêcherait la grossesse pour toujours. Cette méthode n’affecterait pas les règles.
Cette méthode n’est pas une opération chirurgicale, mais il se peut que la femme doive retourner voir le prestataire pour confirmer que la méthode marche correctement.
Si elle était mise à votre disposition, seriez-vous intéressée par l’utilisation de cette méthode ?</t>
  </si>
  <si>
    <t>LLI_filt</t>
  </si>
  <si>
    <t>if((${long_last_inject} = 'yes_def') or (${long_last_inject} = 'yes_prob'),'long_last_inject','x')</t>
  </si>
  <si>
    <t>LLS_filt</t>
  </si>
  <si>
    <t>if((${long_last_singlerod} = 'yes_def') or (${long_last_singlerod} = 'yes_prob'),'long_last_singlerod','x')</t>
  </si>
  <si>
    <t>DI_filt</t>
  </si>
  <si>
    <t>if((${dissolving_implant} = 'yes_def') or (${dissolving_implant} = 'yes_prob'),'dissolving_implant','x')</t>
  </si>
  <si>
    <t>IUDH_filt</t>
  </si>
  <si>
    <t>if((${IUD_hormone} = 'yes_def') or (${IUD_hormone} = 'yes_prob'),'IUD_hormone','x')</t>
  </si>
  <si>
    <t>IUDNH_filt</t>
  </si>
  <si>
    <t>if((${IUD_nohormone} = 'yes_def') or (${IUD_nohormone} = 'yes_prob'),'IUD_nohormone','x')</t>
  </si>
  <si>
    <t>P_filt</t>
  </si>
  <si>
    <t>if((${permanent} = 'yes_def') or (${permanent} = 'yes_prob'),'permanent','x')</t>
  </si>
  <si>
    <t>C_filt</t>
  </si>
  <si>
    <t>if(${current_user}='yes','current','x')</t>
  </si>
  <si>
    <t>R_filt</t>
  </si>
  <si>
    <t>if(${recent_user}='yes','recent','x')</t>
  </si>
  <si>
    <t>preferred_method_cnt</t>
  </si>
  <si>
    <t>(${LLI_filt} != 'x') + 
(${LLS_filt} != 'x') + 
(${DI_filt} != 'x') + 
(${IUDH_filt} != 'x') + 
(${IUDNH_filt} != 'x') + 
(${P_filt} != 'x') + 
(${C_filt} != 'x') + 
(${R_filt} != 'x')</t>
  </si>
  <si>
    <t>select_one preferred_list</t>
  </si>
  <si>
    <t>preferred_method</t>
  </si>
  <si>
    <t>CA-13. Which one of the following methods would you most prefer to use?</t>
  </si>
  <si>
    <t>${preferred_method_cnt} &gt; 1</t>
  </si>
  <si>
    <t>(filter_list = ${LLI_filt}) or 
(filter_list = ${LLS_filt}) or 
(filter_list = ${DI_filt}) or 
(filter_list = ${IUDH_filt}) or 
(filter_list = ${IUDNH_filt}) or 
(filter_list = ${P_filt}) or 
(filter_list = ${C_filt}) or 
(filter_list = ${R_filt}) or
(filter_list = 'static')</t>
  </si>
  <si>
    <t>CA-13. Parmi les méthodes suivantes, laquelle préfèreriez-vous utiliser ?</t>
  </si>
  <si>
    <t>COMMON ENDING FOR ALL ROUNDS</t>
  </si>
  <si>
    <t>FLW_801 = 1</t>
  </si>
  <si>
    <t>FLW_802 = 1</t>
  </si>
  <si>
    <t>FLW_803 ≠ -99</t>
  </si>
  <si>
    <t>Location and Questionnaire result</t>
  </si>
  <si>
    <t>Géoréférenciation et résultats du Questionnaire</t>
  </si>
  <si>
    <t>095. Géoréférenciation</t>
  </si>
  <si>
    <t>Veuillez faire une mesure des coordonnées GPS prêt de l’entrée de la maison. Saisir les coordonnés quand leur exactitude est inférieure à 6m.</t>
  </si>
  <si>
    <t>BURKINA R4</t>
  </si>
  <si>
    <t>presence_grp</t>
  </si>
  <si>
    <t>presence_note</t>
  </si>
  <si>
    <t>Presence of others during the interview (people present and listening, people present but not listening, or not present).</t>
  </si>
  <si>
    <t xml:space="preserve">Présence d’autres personnes lors de l’interview (personnes présentes et qui écoutent, personnes présentes mais qui n’écoutent pas, ou pas présentes). </t>
  </si>
  <si>
    <t>select_one presence_list</t>
  </si>
  <si>
    <t>children_present</t>
  </si>
  <si>
    <t>a. Children &lt; 10 years</t>
  </si>
  <si>
    <t>a. Enfants &lt; 10 ans</t>
  </si>
  <si>
    <t>husband_present</t>
  </si>
  <si>
    <t>b. Husband</t>
  </si>
  <si>
    <t>b. Mari</t>
  </si>
  <si>
    <t>men_present</t>
  </si>
  <si>
    <t>c. Other men</t>
  </si>
  <si>
    <t>c. Autres hommes</t>
  </si>
  <si>
    <t>women_present</t>
  </si>
  <si>
    <t>d. Other women</t>
  </si>
  <si>
    <t>d. Autres femmes</t>
  </si>
  <si>
    <t>098. Résultat du Questionnaire</t>
  </si>
  <si>
    <t>603 = serviette hygiénique réutilisable, vieux tissu/pagne, sous-vêtement seul, sceau</t>
  </si>
  <si>
    <t>INFORMATION GEOGRAPHIQUE 1</t>
  </si>
  <si>
    <t>INFORMATION GEOGRAPHIQUE 2</t>
  </si>
  <si>
    <t>INFORMATION GEOGRAPHIQUE 3</t>
  </si>
  <si>
    <t>ppp_excludes</t>
  </si>
  <si>
    <t>ppp_form_title::Français</t>
  </si>
  <si>
    <t>Questionnaire Femme v10</t>
  </si>
  <si>
    <t>ppp_form_title::English</t>
  </si>
  <si>
    <t>Female Questionnaire v10</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</si>
</sst>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sz val="11"/>
      <color theme="1"/>
      <name val="Arial"/>
    </font>
    <font>
      <b/>
      <sz val="11"/>
      <color theme="1"/>
      <name val="Arial"/>
      <charset val="204"/>
    </font>
    <font>
      <i/>
      <sz val="11"/>
      <color rgb="FF000000"/>
      <name val="Calibri"/>
      <scheme val="minor"/>
    </font>
    <font>
      <i/>
      <sz val="11"/>
      <color theme="1"/>
      <name val="Calibri"/>
      <scheme val="minor"/>
    </font>
    <font>
      <sz val="11"/>
      <color rgb="FF222222"/>
      <name val="Calibri"/>
      <scheme val="minor"/>
    </font>
    <font>
      <sz val="10"/>
      <color theme="1"/>
      <name val="Calibri"/>
      <family val="2"/>
      <scheme val="minor"/>
    </font>
    <font>
      <sz val="10"/>
      <color theme="1"/>
      <name val="Calibri (Body)"/>
    </font>
    <font>
      <sz val="10"/>
      <color rgb="FF000000"/>
      <name val="Arial"/>
    </font>
    <font>
      <b/>
      <sz val="11"/>
      <name val="Calibri"/>
      <family val="2"/>
      <scheme val="minor"/>
    </font>
    <font>
      <b/>
      <sz val="11"/>
      <color rgb="FFFF0000"/>
      <name val="Calibri"/>
      <family val="2"/>
      <scheme val="minor"/>
    </font>
    <font>
      <b/>
      <sz val="10"/>
      <color rgb="FFFF0000"/>
      <name val="Arial"/>
      <family val="2"/>
    </font>
    <font>
      <b/>
      <sz val="11"/>
      <color rgb="FF000000"/>
      <name val="Calibri"/>
      <scheme val="minor"/>
    </font>
    <font>
      <b/>
      <sz val="10"/>
      <color indexed="8"/>
      <name val="Calibri"/>
      <family val="2"/>
    </font>
    <font>
      <b/>
      <sz val="10"/>
      <name val="Calibri"/>
      <family val="2"/>
    </font>
    <font>
      <b/>
      <sz val="11"/>
      <color rgb="FFFF0000"/>
      <name val="Calibri"/>
    </font>
    <font>
      <i/>
      <sz val="10"/>
      <color indexed="8"/>
      <name val="Arial"/>
      <family val="2"/>
    </font>
    <font>
      <b/>
      <i/>
      <sz val="11"/>
      <color theme="1"/>
      <name val="Calibri"/>
      <scheme val="minor"/>
    </font>
    <font>
      <b/>
      <sz val="11"/>
      <color rgb="FF222222"/>
      <name val="Calibri"/>
      <scheme val="minor"/>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theme="0" tint="-0.14999847407452621"/>
        <bgColor rgb="FF000000"/>
      </patternFill>
    </fill>
    <fill>
      <patternFill patternType="solid">
        <fgColor theme="2" tint="-0.499984740745262"/>
        <bgColor indexed="64"/>
      </patternFill>
    </fill>
    <fill>
      <patternFill patternType="solid">
        <fgColor theme="7" tint="0.59999389629810485"/>
        <bgColor indexed="41"/>
      </patternFill>
    </fill>
    <fill>
      <patternFill patternType="solid">
        <fgColor theme="6" tint="0.59999389629810485"/>
        <bgColor indexed="34"/>
      </patternFill>
    </fill>
    <fill>
      <patternFill patternType="solid">
        <fgColor rgb="FF00B050"/>
        <bgColor indexed="64"/>
      </patternFill>
    </fill>
    <fill>
      <patternFill patternType="solid">
        <fgColor rgb="FF9BBB59"/>
        <bgColor rgb="FF000000"/>
      </patternFill>
    </fill>
    <fill>
      <patternFill patternType="solid">
        <fgColor theme="6"/>
        <bgColor indexed="64"/>
      </patternFill>
    </fill>
    <fill>
      <patternFill patternType="solid">
        <fgColor rgb="FFFFFF00"/>
        <bgColor indexed="41"/>
      </patternFill>
    </fill>
    <fill>
      <patternFill patternType="solid">
        <fgColor rgb="FFFF6600"/>
        <bgColor indexed="64"/>
      </patternFill>
    </fill>
  </fills>
  <borders count="11">
    <border>
      <left/>
      <right/>
      <top/>
      <bottom/>
      <diagonal/>
    </border>
    <border>
      <left/>
      <right/>
      <top style="thin">
        <color auto="1"/>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
      <left style="thin">
        <color auto="1"/>
      </left>
      <right/>
      <top/>
      <bottom/>
      <diagonal/>
    </border>
  </borders>
  <cellStyleXfs count="142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17"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9">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9" fillId="0" borderId="0" xfId="0" applyFont="1" applyFill="1" applyAlignment="1"/>
    <xf numFmtId="49" fontId="9" fillId="0" borderId="0" xfId="0" applyNumberFormat="1" applyFont="1" applyFill="1" applyAlignment="1"/>
    <xf numFmtId="0" fontId="13" fillId="0" borderId="0" xfId="0" applyFont="1"/>
    <xf numFmtId="0" fontId="13" fillId="0" borderId="0" xfId="0" applyFont="1" applyAlignment="1">
      <alignment vertical="center"/>
    </xf>
    <xf numFmtId="0" fontId="13" fillId="0" borderId="0" xfId="0" applyFont="1" applyFill="1" applyAlignment="1">
      <alignment horizontal="left" vertical="center"/>
    </xf>
    <xf numFmtId="0" fontId="13" fillId="0" borderId="0" xfId="0" applyFont="1" applyFill="1" applyAlignment="1">
      <alignment vertical="center"/>
    </xf>
    <xf numFmtId="0" fontId="13" fillId="0" borderId="0" xfId="0" applyFont="1" applyFill="1" applyAlignment="1">
      <alignment vertical="center" wrapText="1"/>
    </xf>
    <xf numFmtId="0" fontId="6" fillId="0" borderId="0" xfId="0" applyFont="1" applyFill="1" applyAlignment="1"/>
    <xf numFmtId="49" fontId="6" fillId="0" borderId="0" xfId="0" applyNumberFormat="1" applyFont="1" applyFill="1" applyAlignment="1"/>
    <xf numFmtId="0" fontId="0" fillId="0"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2" borderId="0" xfId="0" applyFill="1"/>
    <xf numFmtId="0" fontId="0" fillId="0" borderId="0" xfId="0" applyFill="1"/>
    <xf numFmtId="0" fontId="0" fillId="5" borderId="0" xfId="0" applyFill="1"/>
    <xf numFmtId="0" fontId="13" fillId="2" borderId="0" xfId="0" applyFont="1" applyFill="1" applyAlignment="1">
      <alignment vertical="center"/>
    </xf>
    <xf numFmtId="0" fontId="0" fillId="0" borderId="0" xfId="0" applyAlignment="1">
      <alignment horizontal="left" wrapText="1"/>
    </xf>
    <xf numFmtId="0" fontId="0" fillId="2" borderId="0" xfId="0" applyFont="1" applyFill="1" applyAlignment="1">
      <alignment horizontal="left" vertical="center" wrapText="1"/>
    </xf>
    <xf numFmtId="0" fontId="0" fillId="0" borderId="0" xfId="0" applyFont="1" applyAlignment="1">
      <alignment horizontal="left"/>
    </xf>
    <xf numFmtId="0" fontId="12"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vertical="center"/>
    </xf>
    <xf numFmtId="0" fontId="6" fillId="2" borderId="0" xfId="0" applyFont="1" applyFill="1" applyAlignment="1">
      <alignment horizontal="left" vertical="center" wrapText="1"/>
    </xf>
    <xf numFmtId="0" fontId="0" fillId="2" borderId="0" xfId="0" applyFill="1" applyAlignment="1">
      <alignment vertical="center" wrapText="1"/>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applyAlignment="1">
      <alignment horizontal="left"/>
    </xf>
    <xf numFmtId="0" fontId="13" fillId="0" borderId="0" xfId="0" applyFont="1" applyAlignment="1">
      <alignment horizontal="left"/>
    </xf>
    <xf numFmtId="0" fontId="13" fillId="0" borderId="0" xfId="0" applyFont="1" applyFill="1" applyAlignment="1">
      <alignment horizontal="left" vertical="center" wrapText="1"/>
    </xf>
    <xf numFmtId="0" fontId="6" fillId="0" borderId="0" xfId="0" applyFont="1" applyFill="1" applyAlignment="1">
      <alignment horizontal="left"/>
    </xf>
    <xf numFmtId="0" fontId="13" fillId="0" borderId="0" xfId="0" applyFont="1" applyAlignment="1">
      <alignment horizontal="left" vertical="center"/>
    </xf>
    <xf numFmtId="0" fontId="9" fillId="0" borderId="0" xfId="0" applyFont="1" applyFill="1" applyAlignment="1">
      <alignment horizontal="left"/>
    </xf>
    <xf numFmtId="0" fontId="13" fillId="2" borderId="0" xfId="0" applyFont="1" applyFill="1" applyAlignment="1">
      <alignment horizontal="left"/>
    </xf>
    <xf numFmtId="0" fontId="13" fillId="2" borderId="0" xfId="0" applyFont="1" applyFill="1"/>
    <xf numFmtId="14" fontId="0" fillId="0" borderId="0" xfId="0" applyNumberFormat="1" applyAlignment="1">
      <alignment horizontal="left"/>
    </xf>
    <xf numFmtId="0" fontId="12" fillId="2" borderId="0" xfId="0" applyFont="1" applyFill="1" applyAlignment="1">
      <alignment horizontal="left"/>
    </xf>
    <xf numFmtId="0" fontId="0" fillId="5" borderId="0" xfId="0" applyFill="1" applyAlignment="1">
      <alignment horizontal="left"/>
    </xf>
    <xf numFmtId="0" fontId="11" fillId="4" borderId="0" xfId="0" applyFont="1" applyFill="1" applyAlignment="1">
      <alignment horizontal="left"/>
    </xf>
    <xf numFmtId="0" fontId="11" fillId="4" borderId="0" xfId="0" applyFont="1" applyFill="1" applyAlignment="1">
      <alignment horizontal="left" wrapText="1"/>
    </xf>
    <xf numFmtId="0" fontId="0" fillId="2" borderId="0" xfId="0" applyFont="1" applyFill="1" applyAlignment="1">
      <alignment horizontal="left"/>
    </xf>
    <xf numFmtId="0" fontId="5" fillId="0" borderId="0" xfId="0" applyFont="1" applyAlignment="1">
      <alignment horizontal="left"/>
    </xf>
    <xf numFmtId="0" fontId="0" fillId="4" borderId="0" xfId="0" applyFont="1" applyFill="1" applyAlignment="1">
      <alignment horizontal="left"/>
    </xf>
    <xf numFmtId="0" fontId="0" fillId="0" borderId="0" xfId="0" applyFont="1"/>
    <xf numFmtId="0" fontId="8" fillId="0" borderId="0" xfId="0" applyFont="1" applyAlignment="1">
      <alignment horizontal="left"/>
    </xf>
    <xf numFmtId="0" fontId="18" fillId="0" borderId="0" xfId="0" applyFont="1"/>
    <xf numFmtId="0" fontId="8" fillId="0" borderId="0" xfId="0" applyFont="1"/>
    <xf numFmtId="0" fontId="19" fillId="0" borderId="0" xfId="0" applyFont="1"/>
    <xf numFmtId="0" fontId="20" fillId="0" borderId="0" xfId="0" applyFont="1"/>
    <xf numFmtId="0" fontId="8" fillId="9" borderId="0" xfId="0" applyFont="1" applyFill="1"/>
    <xf numFmtId="0" fontId="21" fillId="9" borderId="0" xfId="0" applyFont="1" applyFill="1"/>
    <xf numFmtId="0" fontId="8" fillId="10" borderId="0" xfId="0" applyFont="1" applyFill="1"/>
    <xf numFmtId="0" fontId="8" fillId="11" borderId="0" xfId="0" applyFont="1" applyFill="1"/>
    <xf numFmtId="0" fontId="7" fillId="12" borderId="0" xfId="0" applyFont="1" applyFill="1" applyAlignment="1">
      <alignment vertical="center"/>
    </xf>
    <xf numFmtId="0" fontId="8" fillId="12" borderId="0" xfId="0" applyFont="1" applyFill="1"/>
    <xf numFmtId="0" fontId="7" fillId="13" borderId="0" xfId="0" applyFont="1" applyFill="1" applyAlignment="1">
      <alignment vertical="center"/>
    </xf>
    <xf numFmtId="0" fontId="8" fillId="13" borderId="0" xfId="0" applyFont="1" applyFill="1"/>
    <xf numFmtId="0" fontId="7" fillId="14" borderId="0" xfId="0" applyFont="1" applyFill="1" applyAlignment="1">
      <alignment vertical="center"/>
    </xf>
    <xf numFmtId="0" fontId="8" fillId="14" borderId="0" xfId="0" applyFont="1" applyFill="1"/>
    <xf numFmtId="0" fontId="7" fillId="0" borderId="0" xfId="0" applyFont="1" applyAlignment="1">
      <alignment vertical="center"/>
    </xf>
    <xf numFmtId="0" fontId="8" fillId="15" borderId="0" xfId="0" applyFont="1" applyFill="1"/>
    <xf numFmtId="0" fontId="8" fillId="15" borderId="0" xfId="0" applyFont="1" applyFill="1" applyAlignment="1">
      <alignment wrapText="1"/>
    </xf>
    <xf numFmtId="0" fontId="8" fillId="0" borderId="0" xfId="0" applyFont="1" applyAlignment="1">
      <alignment wrapText="1"/>
    </xf>
    <xf numFmtId="0" fontId="8" fillId="16" borderId="0" xfId="0" applyFont="1" applyFill="1"/>
    <xf numFmtId="0" fontId="5" fillId="0" borderId="0" xfId="0" applyFont="1" applyAlignment="1">
      <alignment horizontal="left" vertical="center" wrapText="1"/>
    </xf>
    <xf numFmtId="0" fontId="5"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0" fontId="8" fillId="20" borderId="0" xfId="0" applyFont="1" applyFill="1" applyAlignment="1">
      <alignment horizontal="left"/>
    </xf>
    <xf numFmtId="49" fontId="8" fillId="20" borderId="0" xfId="0" applyNumberFormat="1" applyFont="1" applyFill="1" applyAlignment="1">
      <alignment horizontal="left"/>
    </xf>
    <xf numFmtId="0" fontId="14" fillId="0" borderId="0" xfId="0" applyFont="1" applyFill="1" applyAlignment="1">
      <alignment horizontal="left" vertical="center"/>
    </xf>
    <xf numFmtId="0" fontId="25" fillId="0" borderId="0" xfId="0" applyFont="1" applyFill="1" applyAlignment="1">
      <alignment horizontal="left" vertical="center"/>
    </xf>
    <xf numFmtId="0" fontId="8" fillId="0" borderId="0" xfId="0" applyFont="1" applyAlignment="1">
      <alignment horizontal="left" vertical="center"/>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2" borderId="0" xfId="0" applyFont="1" applyFill="1" applyAlignment="1">
      <alignment vertical="top" wrapText="1"/>
    </xf>
    <xf numFmtId="0" fontId="8" fillId="2" borderId="0" xfId="0" applyFont="1" applyFill="1" applyAlignment="1">
      <alignment vertical="top" wrapText="1"/>
    </xf>
    <xf numFmtId="0" fontId="0" fillId="2" borderId="0" xfId="0"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5" fillId="0" borderId="2" xfId="0" applyFont="1" applyBorder="1" applyAlignment="1">
      <alignment vertical="top" wrapText="1"/>
    </xf>
    <xf numFmtId="0" fontId="13" fillId="8" borderId="0" xfId="0" applyFont="1" applyFill="1" applyAlignment="1">
      <alignment vertical="top" wrapText="1"/>
    </xf>
    <xf numFmtId="0" fontId="13" fillId="8" borderId="0" xfId="37" applyFont="1" applyFill="1" applyAlignment="1">
      <alignment vertical="top" wrapText="1"/>
    </xf>
    <xf numFmtId="0" fontId="7" fillId="8" borderId="0" xfId="0" applyFont="1" applyFill="1" applyAlignment="1">
      <alignment vertical="top" wrapText="1"/>
    </xf>
    <xf numFmtId="0" fontId="8" fillId="9"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18" borderId="0" xfId="0" applyFont="1" applyFill="1" applyAlignment="1">
      <alignment vertical="top" wrapText="1"/>
    </xf>
    <xf numFmtId="0" fontId="0" fillId="0" borderId="0" xfId="1244" applyFont="1" applyFill="1" applyAlignment="1">
      <alignment vertical="top" wrapText="1"/>
    </xf>
    <xf numFmtId="0" fontId="0" fillId="19" borderId="0" xfId="0" applyFill="1" applyAlignment="1">
      <alignment vertical="top" wrapText="1"/>
    </xf>
    <xf numFmtId="0" fontId="0" fillId="19" borderId="0" xfId="0" applyFill="1" applyAlignment="1">
      <alignment vertical="top"/>
    </xf>
    <xf numFmtId="0" fontId="0" fillId="18" borderId="0" xfId="0" applyFont="1" applyFill="1" applyAlignment="1">
      <alignment vertical="top"/>
    </xf>
    <xf numFmtId="0" fontId="0" fillId="18" borderId="0" xfId="0" applyFill="1" applyAlignment="1">
      <alignment vertical="top" wrapText="1"/>
    </xf>
    <xf numFmtId="0" fontId="0" fillId="0" borderId="0" xfId="0" applyFill="1" applyAlignment="1">
      <alignment vertical="top"/>
    </xf>
    <xf numFmtId="0" fontId="8" fillId="18" borderId="0" xfId="0" applyFont="1" applyFill="1" applyAlignment="1">
      <alignment vertical="top" wrapText="1"/>
    </xf>
    <xf numFmtId="0" fontId="0" fillId="0" borderId="0" xfId="0" applyFont="1" applyAlignment="1">
      <alignment vertical="top"/>
    </xf>
    <xf numFmtId="0" fontId="2" fillId="0" borderId="0" xfId="1244" applyFont="1" applyFill="1" applyAlignment="1">
      <alignment vertical="top" wrapText="1"/>
    </xf>
    <xf numFmtId="0" fontId="8" fillId="15" borderId="0" xfId="0" applyFont="1" applyFill="1" applyAlignment="1">
      <alignment vertical="top" wrapText="1"/>
    </xf>
    <xf numFmtId="0" fontId="14" fillId="18" borderId="0" xfId="0" applyFont="1" applyFill="1" applyAlignment="1">
      <alignment vertical="top" wrapText="1"/>
    </xf>
    <xf numFmtId="0" fontId="0" fillId="2" borderId="0" xfId="0" applyFill="1" applyAlignment="1">
      <alignment vertical="top"/>
    </xf>
    <xf numFmtId="0" fontId="0" fillId="5" borderId="0" xfId="0" applyFont="1" applyFill="1" applyAlignment="1">
      <alignment vertical="top" wrapText="1"/>
    </xf>
    <xf numFmtId="0" fontId="0" fillId="5" borderId="0" xfId="0" applyFill="1" applyAlignment="1">
      <alignment vertical="top" wrapText="1"/>
    </xf>
    <xf numFmtId="0" fontId="15" fillId="6" borderId="0" xfId="0" applyFont="1" applyFill="1" applyAlignment="1">
      <alignment vertical="top" wrapText="1"/>
    </xf>
    <xf numFmtId="0" fontId="13" fillId="4" borderId="2" xfId="228" applyFont="1" applyFill="1" applyBorder="1" applyAlignment="1">
      <alignment vertical="top" wrapText="1"/>
    </xf>
    <xf numFmtId="0" fontId="13" fillId="6" borderId="3" xfId="228" applyFont="1" applyFill="1" applyBorder="1" applyAlignment="1">
      <alignment vertical="top" wrapText="1"/>
    </xf>
    <xf numFmtId="0" fontId="13" fillId="4" borderId="0" xfId="228" applyFont="1" applyFill="1" applyAlignment="1">
      <alignment vertical="top" wrapText="1"/>
    </xf>
    <xf numFmtId="0" fontId="15" fillId="4" borderId="0" xfId="0" applyFont="1" applyFill="1" applyAlignment="1">
      <alignment vertical="top"/>
    </xf>
    <xf numFmtId="0" fontId="15" fillId="4" borderId="0" xfId="0" applyFont="1" applyFill="1" applyAlignment="1">
      <alignment vertical="top" wrapText="1"/>
    </xf>
    <xf numFmtId="0" fontId="13" fillId="4" borderId="0" xfId="228" applyFont="1" applyFill="1" applyAlignment="1">
      <alignment vertical="top"/>
    </xf>
    <xf numFmtId="0" fontId="12" fillId="4" borderId="0" xfId="228" applyFont="1" applyFill="1" applyAlignment="1">
      <alignment vertical="top"/>
    </xf>
    <xf numFmtId="0" fontId="13" fillId="6" borderId="4" xfId="228" applyFont="1" applyFill="1" applyBorder="1" applyAlignment="1">
      <alignment vertical="top" wrapText="1"/>
    </xf>
    <xf numFmtId="0" fontId="15" fillId="6" borderId="0" xfId="228" applyFont="1" applyFill="1" applyAlignment="1">
      <alignment vertical="top" wrapText="1"/>
    </xf>
    <xf numFmtId="0" fontId="13" fillId="6" borderId="5" xfId="228" applyFont="1" applyFill="1" applyBorder="1" applyAlignment="1">
      <alignment vertical="top" wrapText="1"/>
    </xf>
    <xf numFmtId="0" fontId="13" fillId="6" borderId="6" xfId="228" applyFont="1" applyFill="1" applyBorder="1" applyAlignment="1">
      <alignment vertical="top" wrapText="1"/>
    </xf>
    <xf numFmtId="0" fontId="15" fillId="4" borderId="0" xfId="228" applyFont="1" applyFill="1" applyAlignment="1">
      <alignment vertical="top" wrapText="1"/>
    </xf>
    <xf numFmtId="0" fontId="13" fillId="6" borderId="5" xfId="228" applyFont="1" applyFill="1" applyBorder="1" applyAlignment="1">
      <alignment vertical="top"/>
    </xf>
    <xf numFmtId="0" fontId="15" fillId="4" borderId="0" xfId="231" applyFont="1" applyFill="1" applyAlignment="1">
      <alignment vertical="top"/>
    </xf>
    <xf numFmtId="0" fontId="12" fillId="4" borderId="0" xfId="228" applyFont="1" applyFill="1" applyAlignment="1">
      <alignment vertical="top" wrapText="1"/>
    </xf>
    <xf numFmtId="0" fontId="13" fillId="6" borderId="0" xfId="228" applyFont="1" applyFill="1" applyAlignment="1">
      <alignment vertical="top" wrapText="1"/>
    </xf>
    <xf numFmtId="0" fontId="13" fillId="6" borderId="7" xfId="228" applyFont="1" applyFill="1" applyBorder="1" applyAlignment="1">
      <alignment vertical="top"/>
    </xf>
    <xf numFmtId="0" fontId="13" fillId="4" borderId="8" xfId="228" applyFont="1" applyFill="1" applyBorder="1" applyAlignment="1">
      <alignment vertical="top" wrapText="1"/>
    </xf>
    <xf numFmtId="0" fontId="13" fillId="6" borderId="9" xfId="228" applyFont="1" applyFill="1" applyBorder="1" applyAlignment="1">
      <alignment vertical="top" wrapText="1"/>
    </xf>
    <xf numFmtId="0" fontId="13" fillId="4" borderId="8" xfId="228" applyFont="1" applyFill="1" applyBorder="1" applyAlignment="1">
      <alignment vertical="top"/>
    </xf>
    <xf numFmtId="0" fontId="12" fillId="4" borderId="8" xfId="228" applyFont="1" applyFill="1" applyBorder="1" applyAlignment="1">
      <alignment vertical="top"/>
    </xf>
    <xf numFmtId="0" fontId="13" fillId="6" borderId="8" xfId="228" applyFont="1" applyFill="1" applyBorder="1" applyAlignment="1">
      <alignment vertical="top" wrapText="1"/>
    </xf>
    <xf numFmtId="0" fontId="0" fillId="0" borderId="0" xfId="0" applyFont="1" applyFill="1" applyAlignment="1">
      <alignment vertical="top"/>
    </xf>
    <xf numFmtId="0" fontId="11" fillId="0" borderId="0" xfId="0" applyFont="1" applyFill="1" applyBorder="1" applyAlignment="1">
      <alignment vertical="top" wrapText="1"/>
    </xf>
    <xf numFmtId="0" fontId="12" fillId="2" borderId="0" xfId="0" applyFont="1" applyFill="1" applyAlignment="1">
      <alignment vertical="top" wrapText="1"/>
    </xf>
    <xf numFmtId="0" fontId="11" fillId="0" borderId="0" xfId="0" applyFont="1" applyFill="1" applyAlignment="1">
      <alignment vertical="top" wrapText="1"/>
    </xf>
    <xf numFmtId="0" fontId="17" fillId="0" borderId="0" xfId="0" applyFont="1" applyFill="1" applyBorder="1" applyAlignment="1">
      <alignment vertical="top" wrapText="1"/>
    </xf>
    <xf numFmtId="0" fontId="11" fillId="0" borderId="0" xfId="0" applyFont="1" applyFill="1" applyAlignment="1">
      <alignment vertical="top"/>
    </xf>
    <xf numFmtId="0" fontId="8" fillId="0" borderId="0" xfId="0" applyFont="1" applyAlignment="1">
      <alignment vertical="top"/>
    </xf>
    <xf numFmtId="0" fontId="16" fillId="0" borderId="0" xfId="0" applyFont="1" applyFill="1" applyAlignment="1">
      <alignment vertical="top"/>
    </xf>
    <xf numFmtId="0" fontId="0" fillId="4" borderId="0" xfId="0" applyFont="1" applyFill="1" applyAlignment="1">
      <alignment vertical="top" wrapText="1"/>
    </xf>
    <xf numFmtId="0" fontId="0" fillId="4" borderId="0" xfId="0" applyFill="1" applyAlignment="1">
      <alignment vertical="top" wrapText="1"/>
    </xf>
    <xf numFmtId="0" fontId="14" fillId="0" borderId="0" xfId="0" applyFont="1" applyFill="1" applyAlignment="1">
      <alignment vertical="top"/>
    </xf>
    <xf numFmtId="0" fontId="24" fillId="0" borderId="0" xfId="0" applyFont="1" applyAlignment="1">
      <alignment vertical="top" wrapText="1"/>
    </xf>
    <xf numFmtId="0" fontId="24" fillId="0" borderId="0" xfId="0" applyFont="1" applyAlignment="1">
      <alignment vertical="top"/>
    </xf>
    <xf numFmtId="0" fontId="14" fillId="2" borderId="0" xfId="0" applyFont="1" applyFill="1" applyAlignment="1">
      <alignment vertical="top" wrapText="1"/>
    </xf>
    <xf numFmtId="0" fontId="8" fillId="0" borderId="0" xfId="0" applyFont="1" applyAlignment="1">
      <alignment vertical="top" wrapText="1"/>
    </xf>
    <xf numFmtId="0" fontId="0" fillId="7" borderId="1" xfId="0" applyFont="1" applyFill="1" applyBorder="1" applyAlignment="1">
      <alignment vertical="top" wrapText="1"/>
    </xf>
    <xf numFmtId="0" fontId="0" fillId="7" borderId="0" xfId="0" applyFont="1" applyFill="1" applyBorder="1" applyAlignment="1">
      <alignment vertical="top" wrapText="1"/>
    </xf>
    <xf numFmtId="0" fontId="5" fillId="0" borderId="0" xfId="0" applyFont="1" applyAlignment="1">
      <alignment vertical="top"/>
    </xf>
    <xf numFmtId="0" fontId="0" fillId="5" borderId="0" xfId="0" applyFont="1" applyFill="1" applyAlignment="1">
      <alignment vertical="top"/>
    </xf>
    <xf numFmtId="0" fontId="0" fillId="5" borderId="0" xfId="0" applyFill="1" applyAlignment="1">
      <alignment vertical="top"/>
    </xf>
    <xf numFmtId="0" fontId="13" fillId="5" borderId="0" xfId="0" applyFont="1" applyFill="1" applyAlignment="1">
      <alignment vertical="top" wrapText="1"/>
    </xf>
    <xf numFmtId="0" fontId="0" fillId="3" borderId="0" xfId="0" applyFont="1" applyFill="1" applyAlignment="1">
      <alignment vertical="top" wrapText="1"/>
    </xf>
    <xf numFmtId="0" fontId="14" fillId="3" borderId="0" xfId="0" applyFont="1" applyFill="1" applyAlignment="1">
      <alignment vertical="top" wrapText="1"/>
    </xf>
    <xf numFmtId="0" fontId="0" fillId="3" borderId="0" xfId="0" applyFill="1" applyAlignment="1">
      <alignment vertical="top" wrapText="1"/>
    </xf>
    <xf numFmtId="0" fontId="0" fillId="3" borderId="0" xfId="0" applyFont="1" applyFill="1" applyAlignment="1">
      <alignment vertical="top"/>
    </xf>
    <xf numFmtId="0" fontId="5" fillId="0" borderId="0" xfId="0" applyFont="1" applyAlignment="1">
      <alignment vertical="top" wrapText="1"/>
    </xf>
    <xf numFmtId="0" fontId="0" fillId="0" borderId="0" xfId="0" quotePrefix="1" applyFont="1" applyFill="1" applyAlignment="1">
      <alignment vertical="top" wrapText="1"/>
    </xf>
    <xf numFmtId="0" fontId="0" fillId="0" borderId="0" xfId="0" applyFont="1" applyFill="1" applyAlignment="1" applyProtection="1">
      <alignment vertical="top" wrapText="1"/>
      <protection locked="0"/>
    </xf>
    <xf numFmtId="0" fontId="0" fillId="2" borderId="0" xfId="0" applyFont="1" applyFill="1" applyAlignment="1">
      <alignment vertical="top"/>
    </xf>
    <xf numFmtId="0" fontId="13" fillId="0" borderId="0" xfId="0" applyFont="1" applyAlignment="1">
      <alignment vertical="top" wrapText="1"/>
    </xf>
    <xf numFmtId="0" fontId="10" fillId="0" borderId="0" xfId="0" applyFont="1" applyAlignment="1">
      <alignment vertical="top" wrapText="1"/>
    </xf>
    <xf numFmtId="14" fontId="8" fillId="0" borderId="0" xfId="0" applyNumberFormat="1" applyFont="1" applyAlignment="1">
      <alignment horizontal="left"/>
    </xf>
    <xf numFmtId="49" fontId="8" fillId="0" borderId="0" xfId="0" applyNumberFormat="1" applyFont="1" applyAlignment="1">
      <alignment horizontal="left"/>
    </xf>
    <xf numFmtId="0" fontId="8" fillId="9" borderId="0" xfId="0" applyFont="1" applyFill="1" applyAlignment="1">
      <alignment horizontal="left"/>
    </xf>
    <xf numFmtId="0" fontId="0" fillId="3" borderId="0" xfId="0" applyFont="1" applyFill="1" applyAlignment="1">
      <alignment horizontal="left" wrapText="1"/>
    </xf>
    <xf numFmtId="0" fontId="14" fillId="3" borderId="0" xfId="0" applyFont="1" applyFill="1" applyAlignment="1">
      <alignment horizontal="left" wrapText="1"/>
    </xf>
    <xf numFmtId="0" fontId="0" fillId="3" borderId="0" xfId="0" applyFill="1"/>
    <xf numFmtId="1" fontId="0" fillId="3" borderId="0" xfId="0" applyNumberFormat="1" applyFill="1" applyAlignment="1">
      <alignment horizontal="left"/>
    </xf>
    <xf numFmtId="0" fontId="0" fillId="3" borderId="0" xfId="0" applyFill="1" applyAlignment="1">
      <alignment horizontal="left" wrapText="1"/>
    </xf>
    <xf numFmtId="0" fontId="0" fillId="19" borderId="0" xfId="0" applyFill="1"/>
    <xf numFmtId="0" fontId="0" fillId="19" borderId="0" xfId="0" applyFill="1" applyAlignment="1">
      <alignment wrapText="1"/>
    </xf>
    <xf numFmtId="0" fontId="0" fillId="0" borderId="0" xfId="0" applyAlignment="1">
      <alignment wrapText="1"/>
    </xf>
    <xf numFmtId="0" fontId="26" fillId="0" borderId="0" xfId="0" applyFont="1" applyAlignment="1">
      <alignment vertical="top"/>
    </xf>
    <xf numFmtId="0" fontId="0" fillId="0" borderId="0" xfId="0" applyFont="1" applyAlignment="1">
      <alignment wrapText="1"/>
    </xf>
    <xf numFmtId="0" fontId="29" fillId="0" borderId="0" xfId="0" applyFont="1"/>
    <xf numFmtId="0" fontId="0" fillId="2" borderId="10" xfId="0" applyFont="1" applyFill="1" applyBorder="1" applyAlignment="1">
      <alignment vertical="top" wrapText="1"/>
    </xf>
    <xf numFmtId="0" fontId="14" fillId="0" borderId="0" xfId="0" applyFont="1" applyFill="1" applyAlignment="1">
      <alignment vertical="top" wrapText="1"/>
    </xf>
    <xf numFmtId="0" fontId="0" fillId="0" borderId="0" xfId="0" applyFont="1" applyBorder="1" applyAlignment="1">
      <alignment vertical="top" wrapText="1"/>
    </xf>
    <xf numFmtId="0" fontId="30" fillId="3" borderId="0" xfId="0" applyFont="1" applyFill="1" applyAlignment="1">
      <alignment vertical="top"/>
    </xf>
    <xf numFmtId="0" fontId="8" fillId="9" borderId="0" xfId="0" applyFont="1" applyFill="1" applyAlignment="1">
      <alignment wrapText="1"/>
    </xf>
    <xf numFmtId="0" fontId="30" fillId="21" borderId="0" xfId="0" applyFont="1" applyFill="1" applyAlignment="1">
      <alignment vertical="top" wrapText="1"/>
    </xf>
    <xf numFmtId="0" fontId="14" fillId="21" borderId="0" xfId="0" applyFont="1" applyFill="1" applyAlignment="1">
      <alignment vertical="top" wrapText="1"/>
    </xf>
    <xf numFmtId="0" fontId="31" fillId="21" borderId="0" xfId="37" applyFont="1" applyFill="1" applyAlignment="1">
      <alignment vertical="top" wrapText="1"/>
    </xf>
    <xf numFmtId="0" fontId="31" fillId="21" borderId="0" xfId="0" applyFont="1" applyFill="1" applyAlignment="1">
      <alignment vertical="top" wrapText="1"/>
    </xf>
    <xf numFmtId="0" fontId="32" fillId="21" borderId="0" xfId="0" applyFont="1" applyFill="1" applyAlignment="1">
      <alignment vertical="top" wrapText="1"/>
    </xf>
    <xf numFmtId="0" fontId="33" fillId="10" borderId="0" xfId="0" applyFont="1" applyFill="1" applyAlignment="1">
      <alignment vertical="top" wrapText="1"/>
    </xf>
    <xf numFmtId="0" fontId="25" fillId="5" borderId="0" xfId="0" applyFont="1" applyFill="1" applyBorder="1" applyAlignment="1">
      <alignment vertical="top" wrapText="1"/>
    </xf>
    <xf numFmtId="0" fontId="0" fillId="5" borderId="0" xfId="0" applyFont="1" applyFill="1" applyBorder="1" applyAlignment="1">
      <alignment vertical="top" wrapText="1"/>
    </xf>
    <xf numFmtId="0" fontId="14" fillId="5" borderId="0" xfId="0" applyFont="1" applyFill="1" applyAlignment="1">
      <alignment vertical="top" wrapText="1"/>
    </xf>
    <xf numFmtId="0" fontId="1" fillId="0" borderId="0" xfId="1244" applyFont="1" applyFill="1" applyAlignment="1">
      <alignment vertical="top" wrapText="1"/>
    </xf>
    <xf numFmtId="0" fontId="5" fillId="0" borderId="0" xfId="0" applyFont="1" applyAlignment="1">
      <alignment wrapText="1"/>
    </xf>
    <xf numFmtId="0" fontId="30" fillId="22" borderId="0" xfId="228" applyFont="1" applyFill="1" applyBorder="1" applyAlignment="1">
      <alignment vertical="top" wrapText="1"/>
    </xf>
    <xf numFmtId="0" fontId="13" fillId="5" borderId="0" xfId="228" applyFont="1" applyFill="1" applyBorder="1" applyAlignment="1">
      <alignment vertical="top" wrapText="1"/>
    </xf>
    <xf numFmtId="0" fontId="13" fillId="22" borderId="0" xfId="228" applyFont="1" applyFill="1" applyBorder="1" applyAlignment="1">
      <alignment vertical="top" wrapText="1"/>
    </xf>
    <xf numFmtId="0" fontId="12" fillId="5" borderId="0" xfId="228" applyFont="1" applyFill="1" applyBorder="1" applyAlignment="1">
      <alignment vertical="top" wrapText="1"/>
    </xf>
    <xf numFmtId="0" fontId="12" fillId="5" borderId="0" xfId="228" applyFont="1" applyFill="1" applyBorder="1" applyAlignment="1">
      <alignment vertical="top"/>
    </xf>
    <xf numFmtId="0" fontId="14" fillId="4" borderId="0" xfId="0" applyFont="1" applyFill="1" applyAlignment="1">
      <alignment vertical="top" wrapText="1"/>
    </xf>
    <xf numFmtId="0" fontId="15" fillId="4" borderId="0" xfId="231" applyFont="1" applyFill="1" applyAlignment="1">
      <alignment vertical="top" wrapText="1"/>
    </xf>
    <xf numFmtId="0" fontId="13" fillId="6" borderId="7" xfId="228" applyFont="1" applyFill="1" applyBorder="1" applyAlignment="1">
      <alignment vertical="top" wrapText="1"/>
    </xf>
    <xf numFmtId="0" fontId="12" fillId="4" borderId="8" xfId="228" applyFont="1" applyFill="1" applyBorder="1" applyAlignment="1">
      <alignment vertical="top" wrapText="1"/>
    </xf>
    <xf numFmtId="0" fontId="0" fillId="23" borderId="0" xfId="0" applyFont="1" applyFill="1" applyAlignment="1">
      <alignment vertical="top" wrapText="1"/>
    </xf>
    <xf numFmtId="0" fontId="11" fillId="4" borderId="0" xfId="0" applyFont="1" applyFill="1" applyAlignment="1">
      <alignment vertical="top" wrapText="1"/>
    </xf>
    <xf numFmtId="0" fontId="17" fillId="6" borderId="8" xfId="0" applyFont="1" applyFill="1" applyBorder="1" applyAlignment="1">
      <alignment vertical="top" wrapText="1"/>
    </xf>
    <xf numFmtId="0" fontId="12" fillId="4" borderId="0" xfId="0" applyFont="1" applyFill="1" applyAlignment="1">
      <alignment vertical="top" wrapText="1"/>
    </xf>
    <xf numFmtId="0" fontId="11" fillId="4" borderId="0" xfId="0" applyFont="1" applyFill="1" applyAlignment="1">
      <alignment vertical="top"/>
    </xf>
    <xf numFmtId="0" fontId="16" fillId="0" borderId="0" xfId="0" applyFont="1" applyFill="1" applyAlignment="1">
      <alignment vertical="top" wrapText="1"/>
    </xf>
    <xf numFmtId="0" fontId="0" fillId="24" borderId="0" xfId="0" applyFill="1" applyAlignment="1">
      <alignment vertical="top" wrapText="1"/>
    </xf>
    <xf numFmtId="0" fontId="5" fillId="5" borderId="0" xfId="231" applyFont="1" applyFill="1" applyAlignment="1">
      <alignment vertical="top" wrapText="1"/>
    </xf>
    <xf numFmtId="0" fontId="0" fillId="5" borderId="0" xfId="0" applyFont="1" applyFill="1" applyAlignment="1" applyProtection="1">
      <alignment vertical="top" wrapText="1"/>
      <protection locked="0"/>
    </xf>
    <xf numFmtId="49" fontId="0" fillId="5" borderId="0" xfId="0" applyNumberFormat="1" applyFont="1" applyFill="1" applyAlignment="1" applyProtection="1">
      <alignment vertical="top" wrapText="1"/>
      <protection locked="0"/>
    </xf>
    <xf numFmtId="0" fontId="0" fillId="5" borderId="0" xfId="0" applyFill="1" applyAlignment="1" applyProtection="1">
      <alignment vertical="top" wrapText="1"/>
      <protection locked="0"/>
    </xf>
    <xf numFmtId="0" fontId="0" fillId="5" borderId="0" xfId="0" applyFont="1" applyFill="1" applyAlignment="1" applyProtection="1">
      <alignment vertical="top"/>
      <protection locked="0"/>
    </xf>
    <xf numFmtId="0" fontId="24" fillId="25" borderId="0" xfId="0" applyFont="1" applyFill="1" applyAlignment="1">
      <alignment vertical="top" wrapText="1"/>
    </xf>
    <xf numFmtId="0" fontId="0" fillId="26" borderId="0" xfId="0" applyFont="1" applyFill="1" applyAlignment="1">
      <alignment vertical="top" wrapText="1"/>
    </xf>
    <xf numFmtId="0" fontId="11" fillId="23" borderId="0" xfId="0" applyFont="1" applyFill="1" applyAlignment="1">
      <alignment vertical="top" wrapText="1"/>
    </xf>
    <xf numFmtId="0" fontId="12" fillId="6" borderId="0" xfId="0" applyFont="1" applyFill="1" applyAlignment="1">
      <alignment vertical="top" wrapText="1"/>
    </xf>
    <xf numFmtId="0" fontId="11" fillId="6" borderId="6" xfId="0" applyFont="1" applyFill="1" applyBorder="1" applyAlignment="1">
      <alignment vertical="top" wrapText="1"/>
    </xf>
    <xf numFmtId="0" fontId="11" fillId="6" borderId="8" xfId="0" applyFont="1" applyFill="1" applyBorder="1" applyAlignment="1">
      <alignment vertical="top" wrapText="1"/>
    </xf>
    <xf numFmtId="0" fontId="36" fillId="27" borderId="8" xfId="0" applyFont="1" applyFill="1" applyBorder="1" applyAlignment="1">
      <alignment vertical="top" wrapText="1"/>
    </xf>
    <xf numFmtId="0" fontId="17" fillId="4" borderId="0" xfId="0" applyFont="1" applyFill="1" applyAlignment="1">
      <alignment vertical="top" wrapText="1"/>
    </xf>
    <xf numFmtId="0" fontId="11" fillId="4" borderId="2" xfId="0" applyFont="1" applyFill="1" applyBorder="1" applyAlignment="1">
      <alignment vertical="top" wrapText="1"/>
    </xf>
    <xf numFmtId="0" fontId="7" fillId="28" borderId="0" xfId="0" applyFont="1" applyFill="1" applyAlignment="1">
      <alignment vertical="top" wrapText="1"/>
    </xf>
    <xf numFmtId="0" fontId="13" fillId="28" borderId="0" xfId="0" applyFont="1" applyFill="1" applyAlignment="1">
      <alignment vertical="top" wrapText="1"/>
    </xf>
    <xf numFmtId="0" fontId="13" fillId="28" borderId="0" xfId="0" applyFont="1" applyFill="1" applyAlignment="1">
      <alignment vertical="top"/>
    </xf>
    <xf numFmtId="0" fontId="38" fillId="0" borderId="0" xfId="0" applyFont="1" applyFill="1" applyAlignment="1">
      <alignment vertical="top" wrapText="1"/>
    </xf>
    <xf numFmtId="0" fontId="8" fillId="11" borderId="0" xfId="0" applyFont="1" applyFill="1" applyAlignment="1">
      <alignment vertical="top" wrapText="1"/>
    </xf>
    <xf numFmtId="0" fontId="8" fillId="11" borderId="0" xfId="0" applyFont="1" applyFill="1" applyAlignment="1">
      <alignment vertical="top"/>
    </xf>
    <xf numFmtId="0" fontId="7" fillId="21" borderId="0" xfId="0" applyFont="1" applyFill="1" applyAlignment="1">
      <alignment vertical="top" wrapText="1"/>
    </xf>
    <xf numFmtId="0" fontId="13" fillId="21" borderId="0" xfId="0" applyFont="1" applyFill="1" applyAlignment="1">
      <alignment vertical="top" wrapText="1"/>
    </xf>
    <xf numFmtId="0" fontId="13" fillId="21" borderId="0" xfId="0" applyFont="1" applyFill="1" applyAlignment="1">
      <alignment vertical="top"/>
    </xf>
    <xf numFmtId="0" fontId="39" fillId="0" borderId="0" xfId="0" applyFont="1" applyAlignment="1">
      <alignment vertical="top" wrapText="1"/>
    </xf>
    <xf numFmtId="0" fontId="14" fillId="4" borderId="0" xfId="0" applyFont="1" applyFill="1" applyAlignment="1">
      <alignment vertical="top"/>
    </xf>
    <xf numFmtId="0" fontId="30" fillId="3" borderId="0" xfId="0" applyFont="1" applyFill="1" applyAlignment="1">
      <alignment vertical="top" wrapText="1"/>
    </xf>
    <xf numFmtId="0" fontId="0" fillId="3" borderId="0" xfId="0" applyFill="1" applyAlignment="1">
      <alignment wrapText="1"/>
    </xf>
    <xf numFmtId="1" fontId="0" fillId="3" borderId="0" xfId="0" applyNumberFormat="1" applyFill="1" applyAlignment="1">
      <alignment horizontal="left" wrapText="1"/>
    </xf>
    <xf numFmtId="0" fontId="0" fillId="3" borderId="0" xfId="0" applyFont="1" applyFill="1" applyAlignment="1">
      <alignment wrapText="1"/>
    </xf>
    <xf numFmtId="0" fontId="12" fillId="4" borderId="0" xfId="228" applyFont="1" applyFill="1" applyBorder="1" applyAlignment="1">
      <alignment vertical="top"/>
    </xf>
  </cellXfs>
  <cellStyles count="1423">
    <cellStyle name="20% - Accent6" xfId="1244"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Normal" xfId="0" builtinId="0"/>
    <cellStyle name="Normal 2" xfId="37"/>
    <cellStyle name="Normal 5" xfId="23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04"/>
  <sheetViews>
    <sheetView topLeftCell="E1" zoomScale="175" zoomScaleNormal="175" zoomScalePageLayoutView="175" workbookViewId="0">
      <pane ySplit="1" topLeftCell="A2" activePane="bottomLeft" state="frozen"/>
      <selection pane="bottomLeft" activeCell="K14" sqref="K14"/>
    </sheetView>
  </sheetViews>
  <sheetFormatPr baseColWidth="10" defaultColWidth="8.6640625" defaultRowHeight="13" customHeight="1" x14ac:dyDescent="0"/>
  <cols>
    <col min="1" max="1" width="19.6640625" style="91" customWidth="1"/>
    <col min="2" max="2" width="17" style="91" customWidth="1"/>
    <col min="3" max="3" width="25.6640625" style="91" customWidth="1"/>
    <col min="4" max="4" width="31.5" style="91" customWidth="1"/>
    <col min="5" max="5" width="21.83203125" style="91" customWidth="1"/>
    <col min="6" max="6" width="16.6640625" style="91" customWidth="1"/>
    <col min="7" max="7" width="7.6640625" style="91" bestFit="1" customWidth="1"/>
    <col min="8" max="8" width="9.5" style="91" customWidth="1"/>
    <col min="9" max="9" width="6.6640625" style="91" customWidth="1"/>
    <col min="10" max="10" width="22" style="91" customWidth="1"/>
    <col min="11" max="11" width="8.6640625" style="91"/>
    <col min="12" max="12" width="21.83203125" style="91" customWidth="1"/>
    <col min="13" max="13" width="10.5" style="91" bestFit="1" customWidth="1"/>
    <col min="14" max="14" width="12.1640625" style="91" customWidth="1"/>
    <col min="15" max="15" width="10.5" style="91" bestFit="1" customWidth="1"/>
    <col min="16" max="17" width="3.33203125" style="90" customWidth="1"/>
    <col min="18" max="18" width="15" style="91" bestFit="1" customWidth="1"/>
    <col min="19" max="19" width="17.5" style="91" bestFit="1" customWidth="1"/>
    <col min="20" max="20" width="15.83203125" style="91" bestFit="1" customWidth="1"/>
    <col min="21" max="21" width="18.33203125" style="91" bestFit="1" customWidth="1"/>
    <col min="22" max="22" width="12" style="89" customWidth="1"/>
    <col min="23" max="23" width="11.1640625" style="89" customWidth="1"/>
    <col min="24" max="24" width="23.33203125" style="89" customWidth="1"/>
    <col min="25" max="25" width="12.5" style="89" customWidth="1"/>
    <col min="26" max="16384" width="8.6640625" style="91"/>
  </cols>
  <sheetData>
    <row r="1" spans="1:25" ht="13" customHeight="1">
      <c r="A1" s="189" t="s">
        <v>0</v>
      </c>
      <c r="B1" s="89" t="s">
        <v>1</v>
      </c>
      <c r="C1" s="89" t="s">
        <v>2</v>
      </c>
      <c r="D1" s="89" t="s">
        <v>3</v>
      </c>
      <c r="E1" s="89" t="s">
        <v>5</v>
      </c>
      <c r="F1" s="89" t="s">
        <v>4</v>
      </c>
      <c r="G1" s="89" t="s">
        <v>6</v>
      </c>
      <c r="H1" s="89" t="s">
        <v>7</v>
      </c>
      <c r="I1" s="89" t="s">
        <v>8</v>
      </c>
      <c r="J1" s="89" t="s">
        <v>9</v>
      </c>
      <c r="K1" s="89" t="s">
        <v>10</v>
      </c>
      <c r="L1" s="89" t="s">
        <v>11</v>
      </c>
      <c r="M1" s="89" t="s">
        <v>13</v>
      </c>
      <c r="N1" s="89" t="s">
        <v>12</v>
      </c>
      <c r="O1" s="89" t="s">
        <v>1125</v>
      </c>
      <c r="Q1" s="90" t="s">
        <v>2773</v>
      </c>
      <c r="R1" s="91" t="s">
        <v>2319</v>
      </c>
      <c r="S1" s="91" t="s">
        <v>2320</v>
      </c>
      <c r="T1" s="91" t="s">
        <v>2321</v>
      </c>
      <c r="U1" s="91" t="s">
        <v>2322</v>
      </c>
      <c r="V1" s="89" t="s">
        <v>779</v>
      </c>
      <c r="W1" s="89" t="s">
        <v>780</v>
      </c>
      <c r="X1" s="89" t="s">
        <v>781</v>
      </c>
      <c r="Y1" s="89" t="s">
        <v>782</v>
      </c>
    </row>
    <row r="2" spans="1:25" ht="13" customHeight="1">
      <c r="A2" s="89" t="s">
        <v>14</v>
      </c>
      <c r="B2" s="89" t="s">
        <v>15</v>
      </c>
      <c r="C2" s="89"/>
      <c r="D2" s="89"/>
      <c r="E2" s="89"/>
      <c r="F2" s="89"/>
      <c r="G2" s="89"/>
      <c r="H2" s="89"/>
      <c r="I2" s="89"/>
      <c r="J2" s="89"/>
      <c r="K2" s="89"/>
      <c r="L2" s="89" t="s">
        <v>770</v>
      </c>
      <c r="M2" s="89"/>
      <c r="N2" s="89"/>
      <c r="O2" s="89"/>
      <c r="R2" s="91" t="str">
        <f>IFERROR(VLOOKUP(C2, ppp!C:V, 17, FALSE), "")</f>
        <v/>
      </c>
      <c r="S2" s="91" t="str">
        <f>IF(IFERROR(VLOOKUP(J2, ppp!L:W, 9, FALSE), "") = 0, "", IFERROR(VLOOKUP(J2, ppp!L:W, 9, FALSE), ""))</f>
        <v/>
      </c>
      <c r="T2" s="91" t="str">
        <f>IFERROR(VLOOKUP(V2, ppp!J:W, 12, FALSE), "")</f>
        <v/>
      </c>
      <c r="U2" s="91" t="str">
        <f>IF(IFERROR(VLOOKUP(J2, ppp!L:W, 11, FALSE), "") = 0, "", IFERROR(VLOOKUP(J2, ppp!L:W, 11, FALSE), ""))</f>
        <v/>
      </c>
    </row>
    <row r="3" spans="1:25" ht="13" customHeight="1">
      <c r="A3" s="89" t="s">
        <v>16</v>
      </c>
      <c r="B3" s="89" t="s">
        <v>17</v>
      </c>
      <c r="C3" s="89"/>
      <c r="D3" s="89"/>
      <c r="E3" s="89"/>
      <c r="F3" s="89"/>
      <c r="G3" s="89"/>
      <c r="H3" s="89" t="s">
        <v>18</v>
      </c>
      <c r="I3" s="89"/>
      <c r="J3" s="89" t="s">
        <v>19</v>
      </c>
      <c r="K3" s="89"/>
      <c r="L3" s="89"/>
      <c r="M3" s="89"/>
      <c r="N3" s="89"/>
      <c r="O3" s="89"/>
      <c r="R3" s="91" t="str">
        <f>IFERROR(VLOOKUP(C3, ppp!C:V, 17, FALSE), "")</f>
        <v/>
      </c>
      <c r="S3" s="91" t="str">
        <f>IF(IFERROR(VLOOKUP(J3, ppp!L:W, 9, FALSE), "") = 0, "", IFERROR(VLOOKUP(J3, ppp!L:W, 9, FALSE), ""))</f>
        <v/>
      </c>
      <c r="T3" s="91" t="str">
        <f>IFERROR(VLOOKUP(V3, ppp!J:W, 12, FALSE), "")</f>
        <v/>
      </c>
      <c r="U3" s="91" t="str">
        <f>IF(IFERROR(VLOOKUP(J3, ppp!L:W, 11, FALSE), "") = 0, "", IFERROR(VLOOKUP(J3, ppp!L:W, 11, FALSE), ""))</f>
        <v/>
      </c>
    </row>
    <row r="4" spans="1:25" ht="13" customHeight="1">
      <c r="A4" s="89" t="s">
        <v>20</v>
      </c>
      <c r="B4" s="89" t="s">
        <v>21</v>
      </c>
      <c r="C4" s="89" t="s">
        <v>22</v>
      </c>
      <c r="D4" s="89"/>
      <c r="E4" s="89"/>
      <c r="F4" s="89"/>
      <c r="G4" s="89"/>
      <c r="H4" s="89"/>
      <c r="I4" s="89"/>
      <c r="J4" s="89"/>
      <c r="K4" s="89"/>
      <c r="L4" s="89"/>
      <c r="M4" s="89"/>
      <c r="N4" s="89"/>
      <c r="O4" s="89"/>
      <c r="R4" s="91" t="str">
        <f>IFERROR(VLOOKUP(C4, ppp!C:V, 17, FALSE), "")</f>
        <v xml:space="preserve">READ THIS WARNING: This female questionnaire is not linked to a household questionnarie.   _x000D__x000D_ONLY continue if there is no linked female questionnaire under the “Edit Saved Form" Menu.  </v>
      </c>
      <c r="S4" s="91" t="str">
        <f>IF(IFERROR(VLOOKUP(J4, ppp!L:W, 9, FALSE), "") = 0, "", IFERROR(VLOOKUP(J4, ppp!L:W, 9, FALSE), ""))</f>
        <v/>
      </c>
      <c r="T4" s="91" t="str">
        <f>IFERROR(VLOOKUP(V4, ppp!J:W, 12, FALSE), "")</f>
        <v/>
      </c>
      <c r="U4" s="91" t="str">
        <f>IF(IFERROR(VLOOKUP(J4, ppp!L:W, 11, FALSE), "") = 0, "", IFERROR(VLOOKUP(J4, ppp!L:W, 11, FALSE), ""))</f>
        <v/>
      </c>
      <c r="V4" s="182" t="s">
        <v>2123</v>
      </c>
    </row>
    <row r="5" spans="1:25" ht="13" customHeight="1">
      <c r="A5" s="89" t="s">
        <v>23</v>
      </c>
      <c r="B5" s="89" t="s">
        <v>24</v>
      </c>
      <c r="C5" s="89" t="s">
        <v>25</v>
      </c>
      <c r="D5" s="89"/>
      <c r="E5" s="89"/>
      <c r="F5" s="89"/>
      <c r="G5" s="89" t="s">
        <v>26</v>
      </c>
      <c r="H5" s="89"/>
      <c r="I5" s="89"/>
      <c r="J5" s="89"/>
      <c r="K5" s="89"/>
      <c r="L5" s="89"/>
      <c r="M5" s="89"/>
      <c r="N5" s="89"/>
      <c r="O5" s="89"/>
      <c r="R5" s="91" t="str">
        <f>IFERROR(VLOOKUP(C5, ppp!C:V, 17, FALSE), "")</f>
        <v>Press OK to continue</v>
      </c>
      <c r="S5" s="91" t="str">
        <f>IF(IFERROR(VLOOKUP(J5, ppp!L:W, 9, FALSE), "") = 0, "", IFERROR(VLOOKUP(J5, ppp!L:W, 9, FALSE), ""))</f>
        <v/>
      </c>
      <c r="T5" s="91" t="str">
        <f>IFERROR(VLOOKUP(V5, ppp!J:W, 12, FALSE), "")</f>
        <v>Appuyez sur OK pour continuer</v>
      </c>
      <c r="U5" s="91" t="str">
        <f>IF(IFERROR(VLOOKUP(J5, ppp!L:W, 11, FALSE), "") = 0, "", IFERROR(VLOOKUP(J5, ppp!L:W, 11, FALSE), ""))</f>
        <v/>
      </c>
      <c r="V5" s="89" t="s">
        <v>27</v>
      </c>
    </row>
    <row r="6" spans="1:25" ht="13" customHeight="1">
      <c r="A6" s="89" t="s">
        <v>28</v>
      </c>
      <c r="B6" s="89" t="s">
        <v>17</v>
      </c>
      <c r="C6" s="89"/>
      <c r="D6" s="89"/>
      <c r="E6" s="89"/>
      <c r="F6" s="89"/>
      <c r="G6" s="89"/>
      <c r="H6" s="89"/>
      <c r="I6" s="89"/>
      <c r="J6" s="89"/>
      <c r="K6" s="89"/>
      <c r="L6" s="89"/>
      <c r="M6" s="89"/>
      <c r="N6" s="89"/>
      <c r="O6" s="89"/>
      <c r="R6" s="91" t="str">
        <f>IFERROR(VLOOKUP(C6, ppp!C:V, 17, FALSE), "")</f>
        <v/>
      </c>
      <c r="S6" s="91" t="str">
        <f>IF(IFERROR(VLOOKUP(J6, ppp!L:W, 9, FALSE), "") = 0, "", IFERROR(VLOOKUP(J6, ppp!L:W, 9, FALSE), ""))</f>
        <v/>
      </c>
      <c r="T6" s="91" t="str">
        <f>IFERROR(VLOOKUP(V6, ppp!J:W, 12, FALSE), "")</f>
        <v/>
      </c>
      <c r="U6" s="91" t="str">
        <f>IF(IFERROR(VLOOKUP(J6, ppp!L:W, 11, FALSE), "") = 0, "", IFERROR(VLOOKUP(J6, ppp!L:W, 11, FALSE), ""))</f>
        <v/>
      </c>
    </row>
    <row r="7" spans="1:25" ht="13" customHeight="1">
      <c r="A7" s="89" t="s">
        <v>29</v>
      </c>
      <c r="B7" s="89" t="s">
        <v>30</v>
      </c>
      <c r="C7" s="89" t="s">
        <v>31</v>
      </c>
      <c r="D7" s="89"/>
      <c r="E7" s="89"/>
      <c r="F7" s="89"/>
      <c r="G7" s="89" t="s">
        <v>26</v>
      </c>
      <c r="H7" s="89"/>
      <c r="I7" s="89"/>
      <c r="J7" s="89" t="s">
        <v>32</v>
      </c>
      <c r="K7" s="89"/>
      <c r="L7" s="89"/>
      <c r="M7" s="89"/>
      <c r="N7" s="89"/>
      <c r="O7" s="89"/>
      <c r="R7" s="91" t="str">
        <f>IFERROR(VLOOKUP(C7, ppp!C:V, 17, FALSE), "")</f>
        <v>Did you check the Edit Saved forms menu for a linked female questionnaire?</v>
      </c>
      <c r="S7" s="91" t="str">
        <f>IF(IFERROR(VLOOKUP(J7, ppp!L:W, 9, FALSE), "") = 0, "", IFERROR(VLOOKUP(J7, ppp!L:W, 9, FALSE), ""))</f>
        <v/>
      </c>
      <c r="T7" s="91" t="str">
        <f>IFERROR(VLOOKUP(V7, ppp!J:W, 12, FALSE), "")</f>
        <v xml:space="preserve">Avez-vous cherché un Questionnaire  femme lié sous le menu de "Editer un Formulaire Sauvegardé" ? </v>
      </c>
      <c r="U7" s="91" t="str">
        <f>IF(IFERROR(VLOOKUP(J7, ppp!L:W, 11, FALSE), "") = 0, "", IFERROR(VLOOKUP(J7, ppp!L:W, 11, FALSE), ""))</f>
        <v/>
      </c>
      <c r="V7" s="89" t="s">
        <v>33</v>
      </c>
    </row>
    <row r="8" spans="1:25" ht="13" customHeight="1">
      <c r="A8" s="89" t="s">
        <v>34</v>
      </c>
      <c r="B8" s="89" t="s">
        <v>35</v>
      </c>
      <c r="C8" s="89" t="s">
        <v>36</v>
      </c>
      <c r="D8" s="89"/>
      <c r="E8" s="89"/>
      <c r="F8" s="89"/>
      <c r="G8" s="89" t="s">
        <v>26</v>
      </c>
      <c r="H8" s="89" t="s">
        <v>37</v>
      </c>
      <c r="I8" s="89"/>
      <c r="J8" s="89" t="s">
        <v>38</v>
      </c>
      <c r="K8" s="89"/>
      <c r="L8" s="89"/>
      <c r="M8" s="89"/>
      <c r="N8" s="89"/>
      <c r="O8" s="89"/>
      <c r="R8" s="91" t="str">
        <f>IFERROR(VLOOKUP(C8, ppp!C:V, 17, FALSE), "")</f>
        <v xml:space="preserve">Provide your signature to acknowledge that there is no linked female questionnaire. </v>
      </c>
      <c r="S8" s="91" t="str">
        <f>IF(IFERROR(VLOOKUP(J8, ppp!L:W, 9, FALSE), "") = 0, "", IFERROR(VLOOKUP(J8, ppp!L:W, 9, FALSE), ""))</f>
        <v/>
      </c>
      <c r="T8" s="91" t="str">
        <f>IFERROR(VLOOKUP(V8, ppp!J:W, 12, FALSE), "")</f>
        <v>Fournissez votre signature pour admettre qu'il n'y a pas de Questionnaire femme lié.</v>
      </c>
      <c r="U8" s="91" t="str">
        <f>IF(IFERROR(VLOOKUP(J8, ppp!L:W, 11, FALSE), "") = 0, "", IFERROR(VLOOKUP(J8, ppp!L:W, 11, FALSE), ""))</f>
        <v/>
      </c>
      <c r="V8" s="89" t="s">
        <v>39</v>
      </c>
    </row>
    <row r="9" spans="1:25" ht="13" customHeight="1">
      <c r="A9" s="89" t="s">
        <v>40</v>
      </c>
      <c r="B9" s="89" t="s">
        <v>41</v>
      </c>
      <c r="C9" s="89" t="s">
        <v>1593</v>
      </c>
      <c r="D9" s="89"/>
      <c r="E9" s="89"/>
      <c r="F9" s="89"/>
      <c r="G9" s="89" t="s">
        <v>26</v>
      </c>
      <c r="H9" s="89"/>
      <c r="I9" s="89"/>
      <c r="J9" s="89" t="s">
        <v>42</v>
      </c>
      <c r="K9" s="89" t="s">
        <v>26</v>
      </c>
      <c r="L9" s="89"/>
      <c r="M9" s="89"/>
      <c r="N9" s="89"/>
      <c r="O9" s="89"/>
      <c r="R9" s="91" t="str">
        <f>IFERROR(VLOOKUP(C9, ppp!C:V, 17, FALSE), "")</f>
        <v xml:space="preserve">Close and exit this form without saving.  Look for a linked female questionnaire through the ‘Edit Saved Forms’ Menu.  </v>
      </c>
      <c r="S9" s="91" t="str">
        <f>IF(IFERROR(VLOOKUP(J9, ppp!L:W, 9, FALSE), "") = 0, "", IFERROR(VLOOKUP(J9, ppp!L:W, 9, FALSE), ""))</f>
        <v/>
      </c>
      <c r="T9" s="91" t="str">
        <f>IFERROR(VLOOKUP(V9, ppp!J:W, 12, FALSE), "")</f>
        <v>Fermez et sortez de ce questionnaire sans sauvegarder. Cherchez un Questionnaire femme lié sous le menu "Editer un Formulaire Sauvegardé"</v>
      </c>
      <c r="U9" s="91" t="str">
        <f>IF(IFERROR(VLOOKUP(J9, ppp!L:W, 11, FALSE), "") = 0, "", IFERROR(VLOOKUP(J9, ppp!L:W, 11, FALSE), ""))</f>
        <v/>
      </c>
      <c r="V9" s="89" t="s">
        <v>43</v>
      </c>
    </row>
    <row r="10" spans="1:25" ht="13" customHeight="1">
      <c r="A10" s="89" t="s">
        <v>16</v>
      </c>
      <c r="B10" s="89" t="s">
        <v>44</v>
      </c>
      <c r="C10" s="89"/>
      <c r="D10" s="89"/>
      <c r="E10" s="89"/>
      <c r="F10" s="89"/>
      <c r="G10" s="89"/>
      <c r="H10" s="89" t="s">
        <v>18</v>
      </c>
      <c r="I10" s="89"/>
      <c r="J10" s="89" t="s">
        <v>45</v>
      </c>
      <c r="K10" s="89"/>
      <c r="L10" s="89"/>
      <c r="M10" s="89"/>
      <c r="N10" s="89"/>
      <c r="O10" s="89"/>
      <c r="R10" s="91" t="str">
        <f>IFERROR(VLOOKUP(C10, ppp!C:V, 17, FALSE), "")</f>
        <v/>
      </c>
      <c r="S10" s="91" t="str">
        <f>IF(IFERROR(VLOOKUP(J10, ppp!L:W, 9, FALSE), "") = 0, "", IFERROR(VLOOKUP(J10, ppp!L:W, 9, FALSE), ""))</f>
        <v/>
      </c>
      <c r="T10" s="91" t="str">
        <f>IFERROR(VLOOKUP(V10, ppp!J:W, 12, FALSE), "")</f>
        <v/>
      </c>
      <c r="U10" s="91" t="str">
        <f>IF(IFERROR(VLOOKUP(J10, ppp!L:W, 11, FALSE), "") = 0, "", IFERROR(VLOOKUP(J10, ppp!L:W, 11, FALSE), ""))</f>
        <v/>
      </c>
    </row>
    <row r="11" spans="1:25" s="94" customFormat="1" ht="13" customHeight="1">
      <c r="A11" s="92" t="s">
        <v>40</v>
      </c>
      <c r="B11" s="92" t="s">
        <v>771</v>
      </c>
      <c r="C11" s="93" t="s">
        <v>1840</v>
      </c>
      <c r="D11" s="92"/>
      <c r="E11" s="92"/>
      <c r="F11" s="92"/>
      <c r="G11" s="92" t="s">
        <v>26</v>
      </c>
      <c r="H11" s="92"/>
      <c r="I11" s="92"/>
      <c r="J11" s="92"/>
      <c r="K11" s="92"/>
      <c r="L11" s="92"/>
      <c r="M11" s="92"/>
      <c r="N11" s="92"/>
      <c r="O11" s="92"/>
      <c r="R11" s="91" t="str">
        <f>IFERROR(VLOOKUP(C11, ppp!C:V, 17, FALSE), "")</f>
        <v>LOCATION INFORMATION 1</v>
      </c>
      <c r="S11" s="91" t="str">
        <f>IF(IFERROR(VLOOKUP(J11, ppp!L:W, 9, FALSE), "") = 0, "", IFERROR(VLOOKUP(J11, ppp!L:W, 9, FALSE), ""))</f>
        <v/>
      </c>
      <c r="T11" s="91" t="str">
        <f>IFERROR(VLOOKUP(V11, ppp!J:W, 12, FALSE), "")</f>
        <v/>
      </c>
      <c r="U11" s="91" t="str">
        <f>IF(IFERROR(VLOOKUP(J11, ppp!L:W, 11, FALSE), "") = 0, "", IFERROR(VLOOKUP(J11, ppp!L:W, 11, FALSE), ""))</f>
        <v/>
      </c>
      <c r="V11" s="93" t="s">
        <v>2770</v>
      </c>
      <c r="W11" s="92"/>
      <c r="X11" s="92"/>
      <c r="Y11" s="92"/>
    </row>
    <row r="12" spans="1:25" s="94" customFormat="1" ht="13" customHeight="1">
      <c r="A12" s="92" t="s">
        <v>40</v>
      </c>
      <c r="B12" s="92" t="s">
        <v>772</v>
      </c>
      <c r="C12" s="93" t="s">
        <v>1841</v>
      </c>
      <c r="D12" s="92"/>
      <c r="E12" s="92"/>
      <c r="F12" s="92"/>
      <c r="G12" s="92" t="s">
        <v>26</v>
      </c>
      <c r="H12" s="92"/>
      <c r="I12" s="92"/>
      <c r="J12" s="92"/>
      <c r="K12" s="92"/>
      <c r="L12" s="92"/>
      <c r="M12" s="92"/>
      <c r="N12" s="92"/>
      <c r="O12" s="92"/>
      <c r="R12" s="91" t="str">
        <f>IFERROR(VLOOKUP(C12, ppp!C:V, 17, FALSE), "")</f>
        <v>LOCATION INFORMATION 2</v>
      </c>
      <c r="S12" s="91" t="str">
        <f>IF(IFERROR(VLOOKUP(J12, ppp!L:W, 9, FALSE), "") = 0, "", IFERROR(VLOOKUP(J12, ppp!L:W, 9, FALSE), ""))</f>
        <v/>
      </c>
      <c r="T12" s="91" t="str">
        <f>IFERROR(VLOOKUP(V12, ppp!J:W, 12, FALSE), "")</f>
        <v/>
      </c>
      <c r="U12" s="91" t="str">
        <f>IF(IFERROR(VLOOKUP(J12, ppp!L:W, 11, FALSE), "") = 0, "", IFERROR(VLOOKUP(J12, ppp!L:W, 11, FALSE), ""))</f>
        <v/>
      </c>
      <c r="V12" s="93" t="s">
        <v>2771</v>
      </c>
      <c r="W12" s="92"/>
      <c r="X12" s="92"/>
      <c r="Y12" s="92"/>
    </row>
    <row r="13" spans="1:25" s="94" customFormat="1" ht="13" customHeight="1">
      <c r="A13" s="92" t="s">
        <v>40</v>
      </c>
      <c r="B13" s="92" t="s">
        <v>773</v>
      </c>
      <c r="C13" s="93" t="s">
        <v>1842</v>
      </c>
      <c r="D13" s="92"/>
      <c r="E13" s="92"/>
      <c r="F13" s="92"/>
      <c r="G13" s="92" t="s">
        <v>26</v>
      </c>
      <c r="H13" s="92"/>
      <c r="I13" s="92"/>
      <c r="J13" s="92"/>
      <c r="K13" s="92"/>
      <c r="L13" s="92"/>
      <c r="M13" s="92"/>
      <c r="N13" s="92"/>
      <c r="O13" s="92"/>
      <c r="R13" s="91" t="str">
        <f>IFERROR(VLOOKUP(C13, ppp!C:V, 17, FALSE), "")</f>
        <v>LOCATION INFORMATION 3</v>
      </c>
      <c r="S13" s="91" t="str">
        <f>IF(IFERROR(VLOOKUP(J13, ppp!L:W, 9, FALSE), "") = 0, "", IFERROR(VLOOKUP(J13, ppp!L:W, 9, FALSE), ""))</f>
        <v/>
      </c>
      <c r="T13" s="91" t="str">
        <f>IFERROR(VLOOKUP(V13, ppp!J:W, 12, FALSE), "")</f>
        <v/>
      </c>
      <c r="U13" s="91" t="str">
        <f>IF(IFERROR(VLOOKUP(J13, ppp!L:W, 11, FALSE), "") = 0, "", IFERROR(VLOOKUP(J13, ppp!L:W, 11, FALSE), ""))</f>
        <v/>
      </c>
      <c r="V13" s="93" t="s">
        <v>2772</v>
      </c>
      <c r="W13" s="92"/>
      <c r="X13" s="92"/>
      <c r="Y13" s="92"/>
    </row>
    <row r="14" spans="1:25" s="96" customFormat="1" ht="13" customHeight="1">
      <c r="A14" s="95" t="s">
        <v>40</v>
      </c>
      <c r="B14" s="95" t="s">
        <v>46</v>
      </c>
      <c r="C14" s="95" t="s">
        <v>47</v>
      </c>
      <c r="D14" s="95"/>
      <c r="E14" s="95"/>
      <c r="F14" s="95"/>
      <c r="G14" s="95" t="s">
        <v>26</v>
      </c>
      <c r="H14" s="95"/>
      <c r="I14" s="95"/>
      <c r="J14" s="95"/>
      <c r="K14" s="95"/>
      <c r="L14" s="95"/>
      <c r="M14" s="95"/>
      <c r="N14" s="95"/>
      <c r="O14" s="95"/>
      <c r="R14" s="91" t="str">
        <f>IFERROR(VLOOKUP(C14, ppp!C:V, 17, FALSE), "")</f>
        <v>Enumeration Area:</v>
      </c>
      <c r="S14" s="91" t="str">
        <f>IF(IFERROR(VLOOKUP(J14, ppp!L:W, 9, FALSE), "") = 0, "", IFERROR(VLOOKUP(J14, ppp!L:W, 9, FALSE), ""))</f>
        <v/>
      </c>
      <c r="T14" s="91" t="str">
        <f>IFERROR(VLOOKUP(V14, ppp!J:W, 12, FALSE), "")</f>
        <v>Zone de dénombrement:</v>
      </c>
      <c r="U14" s="91" t="str">
        <f>IF(IFERROR(VLOOKUP(J14, ppp!L:W, 11, FALSE), "") = 0, "", IFERROR(VLOOKUP(J14, ppp!L:W, 11, FALSE), ""))</f>
        <v/>
      </c>
      <c r="V14" s="95" t="s">
        <v>48</v>
      </c>
      <c r="W14" s="95"/>
      <c r="X14" s="95"/>
      <c r="Y14" s="95"/>
    </row>
    <row r="15" spans="1:25" ht="13" customHeight="1">
      <c r="A15" s="89" t="s">
        <v>49</v>
      </c>
      <c r="B15" s="89" t="s">
        <v>50</v>
      </c>
      <c r="C15" s="89" t="s">
        <v>51</v>
      </c>
      <c r="D15" s="89"/>
      <c r="E15" s="89"/>
      <c r="F15" s="89" t="s">
        <v>1305</v>
      </c>
      <c r="G15" s="89" t="s">
        <v>26</v>
      </c>
      <c r="H15" s="89"/>
      <c r="I15" s="89"/>
      <c r="J15" s="89"/>
      <c r="K15" s="89"/>
      <c r="L15" s="89"/>
      <c r="M15" s="89"/>
      <c r="N15" s="89"/>
      <c r="O15" s="89"/>
      <c r="R15" s="91" t="str">
        <f>IFERROR(VLOOKUP(C15, ppp!C:V, 17, FALSE), "")</f>
        <v>Structure number:</v>
      </c>
      <c r="S15" s="91" t="str">
        <f>IF(IFERROR(VLOOKUP(J15, ppp!L:W, 9, FALSE), "") = 0, "", IFERROR(VLOOKUP(J15, ppp!L:W, 9, FALSE), ""))</f>
        <v/>
      </c>
      <c r="T15" s="91" t="str">
        <f>IFERROR(VLOOKUP(V15, ppp!J:W, 12, FALSE), "")</f>
        <v>Numéro de la Structure:</v>
      </c>
      <c r="U15" s="91" t="str">
        <f>IF(IFERROR(VLOOKUP(J15, ppp!L:W, 11, FALSE), "") = 0, "", IFERROR(VLOOKUP(J15, ppp!L:W, 11, FALSE), ""))</f>
        <v/>
      </c>
      <c r="V15" s="89" t="s">
        <v>52</v>
      </c>
    </row>
    <row r="16" spans="1:25" ht="13" customHeight="1">
      <c r="A16" s="89" t="s">
        <v>49</v>
      </c>
      <c r="B16" s="89" t="s">
        <v>53</v>
      </c>
      <c r="C16" s="89" t="s">
        <v>54</v>
      </c>
      <c r="D16" s="89"/>
      <c r="E16" s="89"/>
      <c r="F16" s="89" t="s">
        <v>1305</v>
      </c>
      <c r="G16" s="89" t="s">
        <v>26</v>
      </c>
      <c r="H16" s="89"/>
      <c r="I16" s="89"/>
      <c r="J16" s="89"/>
      <c r="K16" s="89"/>
      <c r="L16" s="89"/>
      <c r="M16" s="89"/>
      <c r="N16" s="89"/>
      <c r="O16" s="89"/>
      <c r="R16" s="91" t="str">
        <f>IFERROR(VLOOKUP(C16, ppp!C:V, 17, FALSE), "")</f>
        <v>Household number:</v>
      </c>
      <c r="S16" s="91" t="str">
        <f>IF(IFERROR(VLOOKUP(J16, ppp!L:W, 9, FALSE), "") = 0, "", IFERROR(VLOOKUP(J16, ppp!L:W, 9, FALSE), ""))</f>
        <v/>
      </c>
      <c r="T16" s="91" t="str">
        <f>IFERROR(VLOOKUP(V16, ppp!J:W, 12, FALSE), "")</f>
        <v>Numéro du Ménage​:</v>
      </c>
      <c r="U16" s="91" t="str">
        <f>IF(IFERROR(VLOOKUP(J16, ppp!L:W, 11, FALSE), "") = 0, "", IFERROR(VLOOKUP(J16, ppp!L:W, 11, FALSE), ""))</f>
        <v/>
      </c>
      <c r="V16" s="89" t="s">
        <v>55</v>
      </c>
    </row>
    <row r="17" spans="1:25" ht="13" customHeight="1">
      <c r="A17" s="89" t="s">
        <v>28</v>
      </c>
      <c r="B17" s="89" t="s">
        <v>44</v>
      </c>
      <c r="C17" s="89"/>
      <c r="D17" s="89"/>
      <c r="E17" s="89"/>
      <c r="F17" s="89"/>
      <c r="G17" s="89"/>
      <c r="H17" s="89"/>
      <c r="I17" s="89"/>
      <c r="J17" s="89"/>
      <c r="K17" s="89"/>
      <c r="L17" s="89"/>
      <c r="M17" s="89"/>
      <c r="N17" s="89"/>
      <c r="O17" s="89"/>
      <c r="R17" s="91" t="str">
        <f>IFERROR(VLOOKUP(C17, ppp!C:V, 17, FALSE), "")</f>
        <v/>
      </c>
      <c r="S17" s="91" t="str">
        <f>IF(IFERROR(VLOOKUP(J17, ppp!L:W, 9, FALSE), "") = 0, "", IFERROR(VLOOKUP(J17, ppp!L:W, 9, FALSE), ""))</f>
        <v/>
      </c>
      <c r="T17" s="91" t="str">
        <f>IFERROR(VLOOKUP(V17, ppp!J:W, 12, FALSE), "")</f>
        <v/>
      </c>
      <c r="U17" s="91" t="str">
        <f>IF(IFERROR(VLOOKUP(J17, ppp!L:W, 11, FALSE), "") = 0, "", IFERROR(VLOOKUP(J17, ppp!L:W, 11, FALSE), ""))</f>
        <v/>
      </c>
    </row>
    <row r="18" spans="1:25" s="94" customFormat="1" ht="13" customHeight="1">
      <c r="A18" s="92" t="s">
        <v>14</v>
      </c>
      <c r="B18" s="92" t="s">
        <v>56</v>
      </c>
      <c r="C18" s="92"/>
      <c r="D18" s="92"/>
      <c r="E18" s="92"/>
      <c r="F18" s="92"/>
      <c r="G18" s="92"/>
      <c r="H18" s="92"/>
      <c r="I18" s="92"/>
      <c r="J18" s="92"/>
      <c r="K18" s="92"/>
      <c r="L18" s="92" t="s">
        <v>777</v>
      </c>
      <c r="M18" s="92"/>
      <c r="N18" s="92"/>
      <c r="O18" s="92"/>
      <c r="R18" s="91" t="str">
        <f>IFERROR(VLOOKUP(C18, ppp!C:V, 17, FALSE), "")</f>
        <v/>
      </c>
      <c r="S18" s="91" t="str">
        <f>IF(IFERROR(VLOOKUP(J18, ppp!L:W, 9, FALSE), "") = 0, "", IFERROR(VLOOKUP(J18, ppp!L:W, 9, FALSE), ""))</f>
        <v/>
      </c>
      <c r="T18" s="91" t="str">
        <f>IFERROR(VLOOKUP(V18, ppp!J:W, 12, FALSE), "")</f>
        <v/>
      </c>
      <c r="U18" s="91" t="str">
        <f>IF(IFERROR(VLOOKUP(J18, ppp!L:W, 11, FALSE), "") = 0, "", IFERROR(VLOOKUP(J18, ppp!L:W, 11, FALSE), ""))</f>
        <v/>
      </c>
      <c r="V18" s="92"/>
      <c r="W18" s="92"/>
      <c r="X18" s="92"/>
      <c r="Y18" s="92"/>
    </row>
    <row r="19" spans="1:25" ht="13" customHeight="1">
      <c r="A19" s="89" t="s">
        <v>29</v>
      </c>
      <c r="B19" s="89" t="s">
        <v>1543</v>
      </c>
      <c r="C19" s="89" t="s">
        <v>1542</v>
      </c>
      <c r="D19" s="89"/>
      <c r="E19" s="89" t="s">
        <v>1541</v>
      </c>
      <c r="F19" s="89" t="s">
        <v>58</v>
      </c>
      <c r="G19" s="89" t="s">
        <v>26</v>
      </c>
      <c r="H19" s="89"/>
      <c r="I19" s="89"/>
      <c r="J19" s="97" t="s">
        <v>82</v>
      </c>
      <c r="K19" s="89"/>
      <c r="L19" s="89"/>
      <c r="M19" s="89"/>
      <c r="N19" s="89"/>
      <c r="O19" s="89"/>
      <c r="R19" s="91" t="str">
        <f>IFERROR(VLOOKUP(C19, ppp!C:V, 17, FALSE), "")</f>
        <v>001a. Are you in the correct household?_x000D__x000D_EA: ${EA}_x000D_Structure #: ${structure}_x000D_Household #: ${household}</v>
      </c>
      <c r="S19" s="91" t="str">
        <f>IF(IFERROR(VLOOKUP(J19, ppp!L:W, 9, FALSE), "") = 0, "", IFERROR(VLOOKUP(J19, ppp!L:W, 9, FALSE), ""))</f>
        <v>Always</v>
      </c>
      <c r="T19" s="91" t="str">
        <f>IFERROR(VLOOKUP(V19, ppp!J:W, 12, FALSE), "")</f>
        <v/>
      </c>
      <c r="U19" s="91" t="str">
        <f>IF(IFERROR(VLOOKUP(J19, ppp!L:W, 11, FALSE), "") = 0, "", IFERROR(VLOOKUP(J19, ppp!L:W, 11, FALSE), ""))</f>
        <v>Always</v>
      </c>
      <c r="V19" s="89" t="s">
        <v>2125</v>
      </c>
      <c r="X19" s="183" t="s">
        <v>2126</v>
      </c>
      <c r="Y19" s="91"/>
    </row>
    <row r="20" spans="1:25" ht="13" customHeight="1">
      <c r="A20" s="89" t="s">
        <v>16</v>
      </c>
      <c r="B20" s="89" t="s">
        <v>60</v>
      </c>
      <c r="C20" s="89"/>
      <c r="D20" s="89"/>
      <c r="E20" s="89"/>
      <c r="F20" s="89"/>
      <c r="G20" s="89"/>
      <c r="H20" s="89" t="s">
        <v>18</v>
      </c>
      <c r="I20" s="89"/>
      <c r="J20" s="89"/>
      <c r="K20" s="89"/>
      <c r="L20" s="89"/>
      <c r="M20" s="89"/>
      <c r="N20" s="89"/>
      <c r="O20" s="89"/>
      <c r="R20" s="91" t="str">
        <f>IFERROR(VLOOKUP(C20, ppp!C:V, 17, FALSE), "")</f>
        <v/>
      </c>
      <c r="S20" s="91" t="str">
        <f>IF(IFERROR(VLOOKUP(J20, ppp!L:W, 9, FALSE), "") = 0, "", IFERROR(VLOOKUP(J20, ppp!L:W, 9, FALSE), ""))</f>
        <v/>
      </c>
      <c r="T20" s="91" t="str">
        <f>IFERROR(VLOOKUP(V20, ppp!J:W, 12, FALSE), "")</f>
        <v/>
      </c>
      <c r="U20" s="91" t="str">
        <f>IF(IFERROR(VLOOKUP(J20, ppp!L:W, 11, FALSE), "") = 0, "", IFERROR(VLOOKUP(J20, ppp!L:W, 11, FALSE), ""))</f>
        <v/>
      </c>
    </row>
    <row r="21" spans="1:25" ht="13" customHeight="1">
      <c r="A21" s="89" t="s">
        <v>40</v>
      </c>
      <c r="B21" s="89" t="s">
        <v>61</v>
      </c>
      <c r="C21" s="89" t="s">
        <v>785</v>
      </c>
      <c r="D21" s="89"/>
      <c r="E21" s="89"/>
      <c r="F21" s="89"/>
      <c r="G21" s="89"/>
      <c r="H21" s="89"/>
      <c r="I21" s="89" t="s">
        <v>62</v>
      </c>
      <c r="J21" s="89"/>
      <c r="K21" s="89" t="s">
        <v>26</v>
      </c>
      <c r="L21" s="89"/>
      <c r="M21" s="89"/>
      <c r="N21" s="89"/>
      <c r="O21" s="89"/>
      <c r="R21" s="91" t="str">
        <f>IFERROR(VLOOKUP(C21, ppp!C:V, 17, FALSE), "")</f>
        <v xml:space="preserve">002. Your name: </v>
      </c>
      <c r="S21" s="91" t="str">
        <f>IF(IFERROR(VLOOKUP(J21, ppp!L:W, 9, FALSE), "") = 0, "", IFERROR(VLOOKUP(J21, ppp!L:W, 9, FALSE), ""))</f>
        <v/>
      </c>
      <c r="T21" s="91" t="str">
        <f>IFERROR(VLOOKUP(V21, ppp!J:W, 12, FALSE), "")</f>
        <v/>
      </c>
      <c r="U21" s="91" t="str">
        <f>IF(IFERROR(VLOOKUP(J21, ppp!L:W, 11, FALSE), "") = 0, "", IFERROR(VLOOKUP(J21, ppp!L:W, 11, FALSE), ""))</f>
        <v/>
      </c>
      <c r="V21" s="89" t="s">
        <v>2124</v>
      </c>
    </row>
    <row r="22" spans="1:25" ht="13" customHeight="1">
      <c r="A22" s="89" t="s">
        <v>29</v>
      </c>
      <c r="B22" s="89" t="s">
        <v>63</v>
      </c>
      <c r="C22" s="89" t="s">
        <v>64</v>
      </c>
      <c r="D22" s="89"/>
      <c r="E22" s="89"/>
      <c r="F22" s="89" t="s">
        <v>65</v>
      </c>
      <c r="G22" s="89" t="s">
        <v>26</v>
      </c>
      <c r="H22" s="89"/>
      <c r="I22" s="89"/>
      <c r="J22" s="89"/>
      <c r="K22" s="89"/>
      <c r="L22" s="89"/>
      <c r="M22" s="89"/>
      <c r="N22" s="89"/>
      <c r="O22" s="89"/>
      <c r="R22" s="91" t="str">
        <f>IFERROR(VLOOKUP(C22, ppp!C:V, 17, FALSE), "")</f>
        <v>Is this your name?</v>
      </c>
      <c r="S22" s="91" t="str">
        <f>IF(IFERROR(VLOOKUP(J22, ppp!L:W, 9, FALSE), "") = 0, "", IFERROR(VLOOKUP(J22, ppp!L:W, 9, FALSE), ""))</f>
        <v/>
      </c>
      <c r="T22" s="91" t="str">
        <f>IFERROR(VLOOKUP(V22, ppp!J:W, 12, FALSE), "")</f>
        <v>Est-ce bien votre nom?</v>
      </c>
      <c r="U22" s="91" t="str">
        <f>IF(IFERROR(VLOOKUP(J22, ppp!L:W, 11, FALSE), "") = 0, "", IFERROR(VLOOKUP(J22, ppp!L:W, 11, FALSE), ""))</f>
        <v/>
      </c>
      <c r="V22" s="89" t="s">
        <v>66</v>
      </c>
    </row>
    <row r="23" spans="1:25" ht="13" customHeight="1">
      <c r="A23" s="89" t="s">
        <v>28</v>
      </c>
      <c r="B23" s="89" t="s">
        <v>60</v>
      </c>
      <c r="C23" s="89"/>
      <c r="D23" s="89"/>
      <c r="E23" s="89"/>
      <c r="F23" s="89"/>
      <c r="G23" s="89"/>
      <c r="H23" s="89"/>
      <c r="I23" s="89"/>
      <c r="J23" s="89"/>
      <c r="K23" s="89"/>
      <c r="L23" s="89"/>
      <c r="M23" s="89"/>
      <c r="N23" s="89"/>
      <c r="O23" s="89"/>
      <c r="R23" s="91" t="str">
        <f>IFERROR(VLOOKUP(C23, ppp!C:V, 17, FALSE), "")</f>
        <v/>
      </c>
      <c r="S23" s="91" t="str">
        <f>IF(IFERROR(VLOOKUP(J23, ppp!L:W, 9, FALSE), "") = 0, "", IFERROR(VLOOKUP(J23, ppp!L:W, 9, FALSE), ""))</f>
        <v/>
      </c>
      <c r="T23" s="91" t="str">
        <f>IFERROR(VLOOKUP(V23, ppp!J:W, 12, FALSE), "")</f>
        <v/>
      </c>
      <c r="U23" s="91" t="str">
        <f>IF(IFERROR(VLOOKUP(J23, ppp!L:W, 11, FALSE), "") = 0, "", IFERROR(VLOOKUP(J23, ppp!L:W, 11, FALSE), ""))</f>
        <v/>
      </c>
    </row>
    <row r="24" spans="1:25" ht="13" customHeight="1">
      <c r="A24" s="89" t="s">
        <v>40</v>
      </c>
      <c r="B24" s="89" t="s">
        <v>67</v>
      </c>
      <c r="C24" s="89" t="s">
        <v>786</v>
      </c>
      <c r="D24" s="89" t="s">
        <v>68</v>
      </c>
      <c r="E24" s="89"/>
      <c r="F24" s="89"/>
      <c r="G24" s="89" t="s">
        <v>26</v>
      </c>
      <c r="H24" s="89"/>
      <c r="I24" s="89"/>
      <c r="J24" s="89" t="s">
        <v>69</v>
      </c>
      <c r="K24" s="89"/>
      <c r="L24" s="89"/>
      <c r="M24" s="89"/>
      <c r="N24" s="89"/>
      <c r="O24" s="89"/>
      <c r="R24" s="91" t="str">
        <f>IFERROR(VLOOKUP(C24, ppp!C:V, 17, FALSE), "")</f>
        <v xml:space="preserve">002. Enter your name below. </v>
      </c>
      <c r="S24" s="91" t="str">
        <f>IF(IFERROR(VLOOKUP(J24, ppp!L:W, 9, FALSE), "") = 0, "", IFERROR(VLOOKUP(J24, ppp!L:W, 9, FALSE), ""))</f>
        <v>002 = 0</v>
      </c>
      <c r="T24" s="91" t="str">
        <f>IFERROR(VLOOKUP(V24, ppp!J:W, 12, FALSE), "")</f>
        <v>002. Indiquez votre nom ci-dessous.</v>
      </c>
      <c r="U24" s="91" t="str">
        <f>IF(IFERROR(VLOOKUP(J24, ppp!L:W, 11, FALSE), "") = 0, "", IFERROR(VLOOKUP(J24, ppp!L:W, 11, FALSE), ""))</f>
        <v>002 = 0</v>
      </c>
      <c r="V24" s="89" t="s">
        <v>787</v>
      </c>
      <c r="W24" s="89" t="s">
        <v>70</v>
      </c>
    </row>
    <row r="25" spans="1:25" ht="13" customHeight="1">
      <c r="A25" s="89" t="s">
        <v>16</v>
      </c>
      <c r="B25" s="89" t="s">
        <v>71</v>
      </c>
      <c r="C25" s="89"/>
      <c r="D25" s="89"/>
      <c r="E25" s="89"/>
      <c r="F25" s="89"/>
      <c r="G25" s="89"/>
      <c r="H25" s="89" t="s">
        <v>18</v>
      </c>
      <c r="I25" s="89"/>
      <c r="J25" s="89" t="s">
        <v>2298</v>
      </c>
      <c r="K25" s="89"/>
      <c r="L25" s="89"/>
      <c r="M25" s="89"/>
      <c r="N25" s="89"/>
      <c r="O25" s="89"/>
      <c r="R25" s="91" t="str">
        <f>IFERROR(VLOOKUP(C25, ppp!C:V, 17, FALSE), "")</f>
        <v/>
      </c>
      <c r="S25" s="91" t="str">
        <f>IF(IFERROR(VLOOKUP(J25, ppp!L:W, 9, FALSE), "") = 0, "", IFERROR(VLOOKUP(J25, ppp!L:W, 9, FALSE), ""))</f>
        <v/>
      </c>
      <c r="T25" s="91" t="str">
        <f>IFERROR(VLOOKUP(V25, ppp!J:W, 12, FALSE), "")</f>
        <v/>
      </c>
      <c r="U25" s="91" t="str">
        <f>IF(IFERROR(VLOOKUP(J25, ppp!L:W, 11, FALSE), "") = 0, "", IFERROR(VLOOKUP(J25, ppp!L:W, 11, FALSE), ""))</f>
        <v/>
      </c>
    </row>
    <row r="26" spans="1:25" ht="13" customHeight="1">
      <c r="A26" s="89" t="s">
        <v>73</v>
      </c>
      <c r="B26" s="89" t="s">
        <v>74</v>
      </c>
      <c r="C26" s="89" t="s">
        <v>789</v>
      </c>
      <c r="D26" s="89"/>
      <c r="E26" s="89"/>
      <c r="F26" s="89"/>
      <c r="G26" s="89"/>
      <c r="H26" s="89" t="s">
        <v>1095</v>
      </c>
      <c r="I26" s="89"/>
      <c r="J26" s="89"/>
      <c r="K26" s="89" t="s">
        <v>26</v>
      </c>
      <c r="L26" s="89"/>
      <c r="M26" s="89"/>
      <c r="N26" s="89"/>
      <c r="O26" s="89"/>
      <c r="R26" s="91" t="str">
        <f>IFERROR(VLOOKUP(C26, ppp!C:V, 17, FALSE), "")</f>
        <v>003a. Current date and time.</v>
      </c>
      <c r="S26" s="91" t="str">
        <f>IF(IFERROR(VLOOKUP(J26, ppp!L:W, 9, FALSE), "") = 0, "", IFERROR(VLOOKUP(J26, ppp!L:W, 9, FALSE), ""))</f>
        <v/>
      </c>
      <c r="T26" s="91" t="str">
        <f>IFERROR(VLOOKUP(V26, ppp!J:W, 12, FALSE), "")</f>
        <v>003a. Date et heure locale.</v>
      </c>
      <c r="U26" s="91" t="str">
        <f>IF(IFERROR(VLOOKUP(J26, ppp!L:W, 11, FALSE), "") = 0, "", IFERROR(VLOOKUP(J26, ppp!L:W, 11, FALSE), ""))</f>
        <v/>
      </c>
      <c r="V26" s="89" t="s">
        <v>791</v>
      </c>
    </row>
    <row r="27" spans="1:25" ht="13" customHeight="1">
      <c r="A27" s="89" t="s">
        <v>29</v>
      </c>
      <c r="B27" s="89" t="s">
        <v>75</v>
      </c>
      <c r="C27" s="89" t="s">
        <v>76</v>
      </c>
      <c r="D27" s="89"/>
      <c r="E27" s="89"/>
      <c r="F27" s="89"/>
      <c r="G27" s="89" t="s">
        <v>26</v>
      </c>
      <c r="H27" s="89"/>
      <c r="I27" s="89"/>
      <c r="J27" s="89"/>
      <c r="K27" s="89"/>
      <c r="L27" s="89"/>
      <c r="M27" s="89"/>
      <c r="N27" s="89"/>
      <c r="O27" s="89"/>
      <c r="R27" s="91" t="str">
        <f>IFERROR(VLOOKUP(C27, ppp!C:V, 17, FALSE), "")</f>
        <v>Is this date and time correct?</v>
      </c>
      <c r="S27" s="91" t="str">
        <f>IF(IFERROR(VLOOKUP(J27, ppp!L:W, 9, FALSE), "") = 0, "", IFERROR(VLOOKUP(J27, ppp!L:W, 9, FALSE), ""))</f>
        <v/>
      </c>
      <c r="T27" s="91" t="str">
        <f>IFERROR(VLOOKUP(V27, ppp!J:W, 12, FALSE), "")</f>
        <v>La date et l’heure sont-elles correctes?</v>
      </c>
      <c r="U27" s="91" t="str">
        <f>IF(IFERROR(VLOOKUP(J27, ppp!L:W, 11, FALSE), "") = 0, "", IFERROR(VLOOKUP(J27, ppp!L:W, 11, FALSE), ""))</f>
        <v/>
      </c>
      <c r="V27" s="89" t="s">
        <v>788</v>
      </c>
    </row>
    <row r="28" spans="1:25" ht="13" customHeight="1">
      <c r="A28" s="89" t="s">
        <v>28</v>
      </c>
      <c r="B28" s="89" t="s">
        <v>71</v>
      </c>
      <c r="C28" s="89"/>
      <c r="D28" s="89"/>
      <c r="E28" s="89"/>
      <c r="F28" s="89"/>
      <c r="G28" s="89"/>
      <c r="H28" s="89"/>
      <c r="I28" s="89"/>
      <c r="J28" s="89"/>
      <c r="K28" s="89"/>
      <c r="L28" s="89"/>
      <c r="M28" s="89"/>
      <c r="N28" s="89"/>
      <c r="O28" s="89"/>
      <c r="R28" s="91" t="str">
        <f>IFERROR(VLOOKUP(C28, ppp!C:V, 17, FALSE), "")</f>
        <v/>
      </c>
      <c r="S28" s="91" t="str">
        <f>IF(IFERROR(VLOOKUP(J28, ppp!L:W, 9, FALSE), "") = 0, "", IFERROR(VLOOKUP(J28, ppp!L:W, 9, FALSE), ""))</f>
        <v/>
      </c>
      <c r="T28" s="91" t="str">
        <f>IFERROR(VLOOKUP(V28, ppp!J:W, 12, FALSE), "")</f>
        <v/>
      </c>
      <c r="U28" s="91" t="str">
        <f>IF(IFERROR(VLOOKUP(J28, ppp!L:W, 11, FALSE), "") = 0, "", IFERROR(VLOOKUP(J28, ppp!L:W, 11, FALSE), ""))</f>
        <v/>
      </c>
    </row>
    <row r="29" spans="1:25" ht="13" customHeight="1">
      <c r="A29" s="89" t="s">
        <v>73</v>
      </c>
      <c r="B29" s="89" t="s">
        <v>77</v>
      </c>
      <c r="C29" s="89" t="s">
        <v>790</v>
      </c>
      <c r="D29" s="89"/>
      <c r="E29" s="92" t="s">
        <v>2299</v>
      </c>
      <c r="F29" s="92" t="s">
        <v>2300</v>
      </c>
      <c r="G29" s="89" t="s">
        <v>26</v>
      </c>
      <c r="H29" s="89" t="s">
        <v>1095</v>
      </c>
      <c r="I29" s="89"/>
      <c r="J29" s="89" t="s">
        <v>2301</v>
      </c>
      <c r="K29" s="89"/>
      <c r="L29" s="89"/>
      <c r="M29" s="89"/>
      <c r="N29" s="89"/>
      <c r="O29" s="89"/>
      <c r="R29" s="91" t="str">
        <f>IFERROR(VLOOKUP(C29, ppp!C:V, 17, FALSE), "")</f>
        <v>003b. Record the correct date and time.</v>
      </c>
      <c r="S29" s="91" t="str">
        <f>IF(IFERROR(VLOOKUP(J29, ppp!L:W, 9, FALSE), "") = 0, "", IFERROR(VLOOKUP(J29, ppp!L:W, 9, FALSE), ""))</f>
        <v/>
      </c>
      <c r="T29" s="91" t="str">
        <f>IFERROR(VLOOKUP(V29, ppp!J:W, 12, FALSE), "")</f>
        <v>003b. Veuillez saisir la date et l’heure</v>
      </c>
      <c r="U29" s="91" t="str">
        <f>IF(IFERROR(VLOOKUP(J29, ppp!L:W, 11, FALSE), "") = 0, "", IFERROR(VLOOKUP(J29, ppp!L:W, 11, FALSE), ""))</f>
        <v/>
      </c>
      <c r="V29" s="89" t="s">
        <v>792</v>
      </c>
      <c r="X29" s="89" t="s">
        <v>2302</v>
      </c>
    </row>
    <row r="30" spans="1:25" ht="13" customHeight="1">
      <c r="A30" s="89" t="s">
        <v>14</v>
      </c>
      <c r="B30" s="89" t="s">
        <v>78</v>
      </c>
      <c r="C30" s="89"/>
      <c r="D30" s="89"/>
      <c r="E30" s="89"/>
      <c r="F30" s="89"/>
      <c r="G30" s="89"/>
      <c r="H30" s="89"/>
      <c r="I30" s="89"/>
      <c r="J30" s="89"/>
      <c r="K30" s="89"/>
      <c r="L30" s="89" t="s">
        <v>79</v>
      </c>
      <c r="M30" s="89"/>
      <c r="N30" s="89"/>
      <c r="O30" s="89"/>
      <c r="R30" s="91" t="str">
        <f>IFERROR(VLOOKUP(C30, ppp!C:V, 17, FALSE), "")</f>
        <v/>
      </c>
      <c r="S30" s="91" t="str">
        <f>IF(IFERROR(VLOOKUP(J30, ppp!L:W, 9, FALSE), "") = 0, "", IFERROR(VLOOKUP(J30, ppp!L:W, 9, FALSE), ""))</f>
        <v/>
      </c>
      <c r="T30" s="91" t="str">
        <f>IFERROR(VLOOKUP(V30, ppp!J:W, 12, FALSE), "")</f>
        <v/>
      </c>
      <c r="U30" s="91" t="str">
        <f>IF(IFERROR(VLOOKUP(J30, ppp!L:W, 11, FALSE), "") = 0, "", IFERROR(VLOOKUP(J30, ppp!L:W, 11, FALSE), ""))</f>
        <v/>
      </c>
    </row>
    <row r="31" spans="1:25" ht="13" customHeight="1">
      <c r="A31" s="89" t="s">
        <v>16</v>
      </c>
      <c r="B31" s="89" t="s">
        <v>80</v>
      </c>
      <c r="C31" s="89"/>
      <c r="D31" s="89"/>
      <c r="E31" s="89"/>
      <c r="F31" s="89"/>
      <c r="G31" s="89"/>
      <c r="H31" s="89" t="s">
        <v>18</v>
      </c>
      <c r="I31" s="89"/>
      <c r="J31" s="89"/>
      <c r="K31" s="89"/>
      <c r="L31" s="89"/>
      <c r="M31" s="89"/>
      <c r="N31" s="89"/>
      <c r="O31" s="89"/>
      <c r="R31" s="91" t="str">
        <f>IFERROR(VLOOKUP(C31, ppp!C:V, 17, FALSE), "")</f>
        <v/>
      </c>
      <c r="S31" s="91" t="str">
        <f>IF(IFERROR(VLOOKUP(J31, ppp!L:W, 9, FALSE), "") = 0, "", IFERROR(VLOOKUP(J31, ppp!L:W, 9, FALSE), ""))</f>
        <v/>
      </c>
      <c r="T31" s="91" t="str">
        <f>IFERROR(VLOOKUP(V31, ppp!J:W, 12, FALSE), "")</f>
        <v/>
      </c>
      <c r="U31" s="91" t="str">
        <f>IF(IFERROR(VLOOKUP(J31, ppp!L:W, 11, FALSE), "") = 0, "", IFERROR(VLOOKUP(J31, ppp!L:W, 11, FALSE), ""))</f>
        <v/>
      </c>
    </row>
    <row r="32" spans="1:25" s="96" customFormat="1" ht="13" customHeight="1">
      <c r="A32" s="95" t="s">
        <v>20</v>
      </c>
      <c r="B32" s="95" t="s">
        <v>81</v>
      </c>
      <c r="C32" s="95" t="s">
        <v>793</v>
      </c>
      <c r="D32" s="95"/>
      <c r="E32" s="95"/>
      <c r="F32" s="95"/>
      <c r="G32" s="95"/>
      <c r="H32" s="95"/>
      <c r="I32" s="95"/>
      <c r="J32" s="95" t="s">
        <v>82</v>
      </c>
      <c r="K32" s="95"/>
      <c r="L32" s="95"/>
      <c r="M32" s="95"/>
      <c r="N32" s="95"/>
      <c r="O32" s="95"/>
      <c r="R32" s="91" t="str">
        <f>IFERROR(VLOOKUP(C32, ppp!C:V, 17, FALSE), "")</f>
        <v xml:space="preserve">004a. The following info is from the household questionnaire.  Please review to make sure you are interviewing the correct respondent. </v>
      </c>
      <c r="S32" s="91" t="str">
        <f>IF(IFERROR(VLOOKUP(J32, ppp!L:W, 9, FALSE), "") = 0, "", IFERROR(VLOOKUP(J32, ppp!L:W, 9, FALSE), ""))</f>
        <v>Always</v>
      </c>
      <c r="T32" s="91" t="str">
        <f>IFERROR(VLOOKUP(V32, ppp!J:W, 12, FALSE), "")</f>
        <v>004a. Les informations suivantes proviennent du Questionnaire ménage.  Veuillez les relire pour vous assurer que vous interrogez la bonne personne.</v>
      </c>
      <c r="U32" s="91" t="str">
        <f>IF(IFERROR(VLOOKUP(J32, ppp!L:W, 11, FALSE), "") = 0, "", IFERROR(VLOOKUP(J32, ppp!L:W, 11, FALSE), ""))</f>
        <v>Always</v>
      </c>
      <c r="V32" s="95" t="s">
        <v>794</v>
      </c>
      <c r="W32" s="95"/>
      <c r="X32" s="95"/>
      <c r="Y32" s="95"/>
    </row>
    <row r="33" spans="1:28" s="96" customFormat="1" ht="13" customHeight="1">
      <c r="A33" s="95" t="s">
        <v>20</v>
      </c>
      <c r="B33" s="95" t="s">
        <v>83</v>
      </c>
      <c r="C33" s="95" t="s">
        <v>1088</v>
      </c>
      <c r="D33" s="95"/>
      <c r="E33" s="95"/>
      <c r="F33" s="95"/>
      <c r="G33" s="95"/>
      <c r="H33" s="95"/>
      <c r="I33" s="95"/>
      <c r="J33" s="95" t="s">
        <v>19</v>
      </c>
      <c r="K33" s="95"/>
      <c r="L33" s="95"/>
      <c r="M33" s="95"/>
      <c r="N33" s="95"/>
      <c r="O33" s="95"/>
      <c r="R33" s="91" t="str">
        <f>IFERROR(VLOOKUP(C33, ppp!C:V, 17, FALSE), "")</f>
        <v>004a. The following info is what you provided previously.  Please review.</v>
      </c>
      <c r="S33" s="91" t="str">
        <f>IF(IFERROR(VLOOKUP(J33, ppp!L:W, 9, FALSE), "") = 0, "", IFERROR(VLOOKUP(J33, ppp!L:W, 9, FALSE), ""))</f>
        <v/>
      </c>
      <c r="T33" s="91" t="str">
        <f>IFERROR(VLOOKUP(V33, ppp!J:W, 12, FALSE), "")</f>
        <v>004a. Les informations suivantes sont celles que vous avez fournies précédemment.  Veuillez revoir.</v>
      </c>
      <c r="U33" s="91" t="str">
        <f>IF(IFERROR(VLOOKUP(J33, ppp!L:W, 11, FALSE), "") = 0, "", IFERROR(VLOOKUP(J33, ppp!L:W, 11, FALSE), ""))</f>
        <v/>
      </c>
      <c r="V33" s="95" t="s">
        <v>2312</v>
      </c>
      <c r="W33" s="95"/>
      <c r="X33" s="95"/>
      <c r="Y33" s="95"/>
    </row>
    <row r="34" spans="1:28" s="94" customFormat="1" ht="13" customHeight="1">
      <c r="A34" s="92" t="s">
        <v>40</v>
      </c>
      <c r="B34" s="92" t="s">
        <v>774</v>
      </c>
      <c r="C34" s="92" t="s">
        <v>1843</v>
      </c>
      <c r="D34" s="92"/>
      <c r="E34" s="92"/>
      <c r="F34" s="92"/>
      <c r="G34" s="92"/>
      <c r="H34" s="92"/>
      <c r="I34" s="92"/>
      <c r="J34" s="92"/>
      <c r="K34" s="92" t="s">
        <v>26</v>
      </c>
      <c r="L34" s="92"/>
      <c r="M34" s="92"/>
      <c r="N34" s="92"/>
      <c r="O34" s="92"/>
      <c r="R34" s="91" t="str">
        <f>IFERROR(VLOOKUP(C34, ppp!C:V, 17, FALSE), "")</f>
        <v>LOCATION INFORMATION 1: ${level1_unlinked}</v>
      </c>
      <c r="S34" s="91" t="str">
        <f>IF(IFERROR(VLOOKUP(J34, ppp!L:W, 9, FALSE), "") = 0, "", IFERROR(VLOOKUP(J34, ppp!L:W, 9, FALSE), ""))</f>
        <v/>
      </c>
      <c r="T34" s="91" t="str">
        <f>IFERROR(VLOOKUP(V34, ppp!J:W, 12, FALSE), "")</f>
        <v>Région: ${level1_unlinked}</v>
      </c>
      <c r="U34" s="91" t="str">
        <f>IF(IFERROR(VLOOKUP(J34, ppp!L:W, 11, FALSE), "") = 0, "", IFERROR(VLOOKUP(J34, ppp!L:W, 11, FALSE), ""))</f>
        <v/>
      </c>
      <c r="V34" s="92" t="s">
        <v>783</v>
      </c>
      <c r="W34" s="92"/>
      <c r="X34" s="92"/>
      <c r="Y34" s="92"/>
    </row>
    <row r="35" spans="1:28" s="94" customFormat="1" ht="13" customHeight="1">
      <c r="A35" s="92" t="s">
        <v>40</v>
      </c>
      <c r="B35" s="92" t="s">
        <v>775</v>
      </c>
      <c r="C35" s="92" t="s">
        <v>1844</v>
      </c>
      <c r="D35" s="92"/>
      <c r="E35" s="92"/>
      <c r="F35" s="92"/>
      <c r="G35" s="92"/>
      <c r="H35" s="92"/>
      <c r="I35" s="92"/>
      <c r="J35" s="92"/>
      <c r="K35" s="92" t="s">
        <v>26</v>
      </c>
      <c r="L35" s="92"/>
      <c r="M35" s="92"/>
      <c r="N35" s="92"/>
      <c r="O35" s="92"/>
      <c r="R35" s="91" t="str">
        <f>IFERROR(VLOOKUP(C35, ppp!C:V, 17, FALSE), "")</f>
        <v/>
      </c>
      <c r="S35" s="91" t="str">
        <f>IF(IFERROR(VLOOKUP(J35, ppp!L:W, 9, FALSE), "") = 0, "", IFERROR(VLOOKUP(J35, ppp!L:W, 9, FALSE), ""))</f>
        <v/>
      </c>
      <c r="T35" s="91" t="str">
        <f>IFERROR(VLOOKUP(V35, ppp!J:W, 12, FALSE), "")</f>
        <v>Province: ${level2_unlinked}</v>
      </c>
      <c r="U35" s="91" t="str">
        <f>IF(IFERROR(VLOOKUP(J35, ppp!L:W, 11, FALSE), "") = 0, "", IFERROR(VLOOKUP(J35, ppp!L:W, 11, FALSE), ""))</f>
        <v/>
      </c>
      <c r="V35" s="92" t="s">
        <v>1108</v>
      </c>
      <c r="W35" s="92"/>
      <c r="X35" s="92"/>
      <c r="Y35" s="92"/>
    </row>
    <row r="36" spans="1:28" s="94" customFormat="1" ht="13" customHeight="1">
      <c r="A36" s="92" t="s">
        <v>40</v>
      </c>
      <c r="B36" s="92" t="s">
        <v>776</v>
      </c>
      <c r="C36" s="92" t="s">
        <v>1845</v>
      </c>
      <c r="D36" s="92"/>
      <c r="E36" s="92"/>
      <c r="F36" s="92"/>
      <c r="G36" s="92"/>
      <c r="H36" s="92"/>
      <c r="I36" s="92"/>
      <c r="J36" s="92"/>
      <c r="K36" s="92" t="s">
        <v>26</v>
      </c>
      <c r="L36" s="92"/>
      <c r="M36" s="92"/>
      <c r="N36" s="92"/>
      <c r="O36" s="92"/>
      <c r="R36" s="91" t="str">
        <f>IFERROR(VLOOKUP(C36, ppp!C:V, 17, FALSE), "")</f>
        <v/>
      </c>
      <c r="S36" s="91" t="str">
        <f>IF(IFERROR(VLOOKUP(J36, ppp!L:W, 9, FALSE), "") = 0, "", IFERROR(VLOOKUP(J36, ppp!L:W, 9, FALSE), ""))</f>
        <v/>
      </c>
      <c r="T36" s="91" t="str">
        <f>IFERROR(VLOOKUP(V36, ppp!J:W, 12, FALSE), "")</f>
        <v>Commune: ${level3_unlinked}</v>
      </c>
      <c r="U36" s="91" t="str">
        <f>IF(IFERROR(VLOOKUP(J36, ppp!L:W, 11, FALSE), "") = 0, "", IFERROR(VLOOKUP(J36, ppp!L:W, 11, FALSE), ""))</f>
        <v/>
      </c>
      <c r="V36" s="92" t="s">
        <v>1109</v>
      </c>
      <c r="W36" s="92"/>
      <c r="X36" s="92"/>
      <c r="Y36" s="92"/>
    </row>
    <row r="37" spans="1:28" s="96" customFormat="1" ht="13" customHeight="1">
      <c r="A37" s="95" t="s">
        <v>40</v>
      </c>
      <c r="B37" s="95" t="s">
        <v>84</v>
      </c>
      <c r="C37" s="95" t="s">
        <v>85</v>
      </c>
      <c r="D37" s="95"/>
      <c r="E37" s="95"/>
      <c r="F37" s="95"/>
      <c r="G37" s="95"/>
      <c r="H37" s="95"/>
      <c r="I37" s="95"/>
      <c r="J37" s="95"/>
      <c r="K37" s="95" t="s">
        <v>26</v>
      </c>
      <c r="L37" s="95"/>
      <c r="M37" s="95"/>
      <c r="N37" s="95"/>
      <c r="O37" s="95"/>
      <c r="R37" s="91" t="str">
        <f>IFERROR(VLOOKUP(C37, ppp!C:V, 17, FALSE), "")</f>
        <v>Enumeration Area: ${EA_unlinked}</v>
      </c>
      <c r="S37" s="91" t="str">
        <f>IF(IFERROR(VLOOKUP(J37, ppp!L:W, 9, FALSE), "") = 0, "", IFERROR(VLOOKUP(J37, ppp!L:W, 9, FALSE), ""))</f>
        <v/>
      </c>
      <c r="T37" s="91" t="str">
        <f>IFERROR(VLOOKUP(V37, ppp!J:W, 12, FALSE), "")</f>
        <v>Zone de dénombrement: ${EA_unlinked}</v>
      </c>
      <c r="U37" s="91" t="str">
        <f>IF(IFERROR(VLOOKUP(J37, ppp!L:W, 11, FALSE), "") = 0, "", IFERROR(VLOOKUP(J37, ppp!L:W, 11, FALSE), ""))</f>
        <v/>
      </c>
      <c r="V37" s="95" t="s">
        <v>86</v>
      </c>
      <c r="W37" s="95"/>
      <c r="X37" s="95"/>
      <c r="Y37" s="95"/>
    </row>
    <row r="38" spans="1:28" s="96" customFormat="1" ht="13" customHeight="1">
      <c r="A38" s="95" t="s">
        <v>49</v>
      </c>
      <c r="B38" s="95" t="s">
        <v>87</v>
      </c>
      <c r="C38" s="95" t="s">
        <v>88</v>
      </c>
      <c r="D38" s="95"/>
      <c r="E38" s="95"/>
      <c r="F38" s="95"/>
      <c r="G38" s="95"/>
      <c r="H38" s="95"/>
      <c r="I38" s="95"/>
      <c r="J38" s="95"/>
      <c r="K38" s="95" t="s">
        <v>26</v>
      </c>
      <c r="L38" s="95"/>
      <c r="M38" s="95"/>
      <c r="N38" s="95"/>
      <c r="O38" s="95"/>
      <c r="R38" s="91" t="str">
        <f>IFERROR(VLOOKUP(C38, ppp!C:V, 17, FALSE), "")</f>
        <v>Structure number: ${structure_unlinked}</v>
      </c>
      <c r="S38" s="91" t="str">
        <f>IF(IFERROR(VLOOKUP(J38, ppp!L:W, 9, FALSE), "") = 0, "", IFERROR(VLOOKUP(J38, ppp!L:W, 9, FALSE), ""))</f>
        <v/>
      </c>
      <c r="T38" s="91" t="str">
        <f>IFERROR(VLOOKUP(V38, ppp!J:W, 12, FALSE), "")</f>
        <v>Numéro de la Structure: ${structure_unlinked}</v>
      </c>
      <c r="U38" s="91" t="str">
        <f>IF(IFERROR(VLOOKUP(J38, ppp!L:W, 11, FALSE), "") = 0, "", IFERROR(VLOOKUP(J38, ppp!L:W, 11, FALSE), ""))</f>
        <v/>
      </c>
      <c r="V38" s="95" t="s">
        <v>89</v>
      </c>
      <c r="W38" s="95"/>
      <c r="X38" s="95"/>
      <c r="Y38" s="95"/>
    </row>
    <row r="39" spans="1:28" s="96" customFormat="1" ht="13" customHeight="1">
      <c r="A39" s="95" t="s">
        <v>49</v>
      </c>
      <c r="B39" s="95" t="s">
        <v>90</v>
      </c>
      <c r="C39" s="95" t="s">
        <v>91</v>
      </c>
      <c r="D39" s="95"/>
      <c r="E39" s="95"/>
      <c r="F39" s="95"/>
      <c r="G39" s="95"/>
      <c r="H39" s="95"/>
      <c r="I39" s="95"/>
      <c r="J39" s="95"/>
      <c r="K39" s="95" t="s">
        <v>26</v>
      </c>
      <c r="L39" s="95"/>
      <c r="M39" s="95"/>
      <c r="N39" s="95"/>
      <c r="O39" s="95"/>
      <c r="R39" s="91" t="str">
        <f>IFERROR(VLOOKUP(C39, ppp!C:V, 17, FALSE), "")</f>
        <v>Household number: ${household_unlinked}</v>
      </c>
      <c r="S39" s="91" t="str">
        <f>IF(IFERROR(VLOOKUP(J39, ppp!L:W, 9, FALSE), "") = 0, "", IFERROR(VLOOKUP(J39, ppp!L:W, 9, FALSE), ""))</f>
        <v/>
      </c>
      <c r="T39" s="91" t="str">
        <f>IFERROR(VLOOKUP(V39, ppp!J:W, 12, FALSE), "")</f>
        <v>Numéro du Ménage: ${household_unlinked}</v>
      </c>
      <c r="U39" s="91" t="str">
        <f>IF(IFERROR(VLOOKUP(J39, ppp!L:W, 11, FALSE), "") = 0, "", IFERROR(VLOOKUP(J39, ppp!L:W, 11, FALSE), ""))</f>
        <v/>
      </c>
      <c r="V39" s="95" t="s">
        <v>92</v>
      </c>
      <c r="W39" s="95"/>
      <c r="X39" s="95"/>
      <c r="Y39" s="95"/>
    </row>
    <row r="40" spans="1:28" ht="13" customHeight="1">
      <c r="A40" s="89" t="s">
        <v>29</v>
      </c>
      <c r="B40" s="89" t="s">
        <v>93</v>
      </c>
      <c r="C40" s="89" t="s">
        <v>1089</v>
      </c>
      <c r="D40" s="89"/>
      <c r="E40" s="89" t="s">
        <v>94</v>
      </c>
      <c r="F40" s="89" t="s">
        <v>58</v>
      </c>
      <c r="G40" s="89" t="s">
        <v>26</v>
      </c>
      <c r="H40" s="89"/>
      <c r="I40" s="89"/>
      <c r="J40" s="89"/>
      <c r="K40" s="89"/>
      <c r="L40" s="89"/>
      <c r="M40" s="89"/>
      <c r="N40" s="89"/>
      <c r="O40" s="89"/>
      <c r="R40" s="91" t="str">
        <f>IFERROR(VLOOKUP(C40, ppp!C:V, 17, FALSE), "")</f>
        <v>004b. Is the above information correct?</v>
      </c>
      <c r="S40" s="91" t="str">
        <f>IF(IFERROR(VLOOKUP(J40, ppp!L:W, 9, FALSE), "") = 0, "", IFERROR(VLOOKUP(J40, ppp!L:W, 9, FALSE), ""))</f>
        <v/>
      </c>
      <c r="T40" s="91" t="str">
        <f>IFERROR(VLOOKUP(V40, ppp!J:W, 12, FALSE), "")</f>
        <v xml:space="preserve">004b. Les informations ci-dessus, sont-elles correctes? </v>
      </c>
      <c r="U40" s="91" t="str">
        <f>IF(IFERROR(VLOOKUP(J40, ppp!L:W, 11, FALSE), "") = 0, "", IFERROR(VLOOKUP(J40, ppp!L:W, 11, FALSE), ""))</f>
        <v/>
      </c>
      <c r="V40" s="89" t="s">
        <v>1092</v>
      </c>
      <c r="X40" s="89" t="s">
        <v>95</v>
      </c>
    </row>
    <row r="41" spans="1:28" ht="13" customHeight="1">
      <c r="A41" s="89" t="s">
        <v>28</v>
      </c>
      <c r="B41" s="89" t="s">
        <v>80</v>
      </c>
      <c r="C41" s="89"/>
      <c r="D41" s="89"/>
      <c r="E41" s="89"/>
      <c r="F41" s="89"/>
      <c r="G41" s="89"/>
      <c r="H41" s="89"/>
      <c r="I41" s="89"/>
      <c r="J41" s="89"/>
      <c r="K41" s="89"/>
      <c r="L41" s="89"/>
      <c r="M41" s="89"/>
      <c r="N41" s="89"/>
      <c r="O41" s="89"/>
      <c r="R41" s="91" t="str">
        <f>IFERROR(VLOOKUP(C41, ppp!C:V, 17, FALSE), "")</f>
        <v/>
      </c>
      <c r="S41" s="91" t="str">
        <f>IF(IFERROR(VLOOKUP(J41, ppp!L:W, 9, FALSE), "") = 0, "", IFERROR(VLOOKUP(J41, ppp!L:W, 9, FALSE), ""))</f>
        <v/>
      </c>
      <c r="T41" s="91" t="str">
        <f>IFERROR(VLOOKUP(V41, ppp!J:W, 12, FALSE), "")</f>
        <v/>
      </c>
      <c r="U41" s="91" t="str">
        <f>IF(IFERROR(VLOOKUP(J41, ppp!L:W, 11, FALSE), "") = 0, "", IFERROR(VLOOKUP(J41, ppp!L:W, 11, FALSE), ""))</f>
        <v/>
      </c>
    </row>
    <row r="42" spans="1:28" ht="13" customHeight="1">
      <c r="A42" s="89" t="s">
        <v>29</v>
      </c>
      <c r="B42" s="89" t="s">
        <v>96</v>
      </c>
      <c r="C42" s="89" t="s">
        <v>1090</v>
      </c>
      <c r="D42" s="89" t="s">
        <v>1372</v>
      </c>
      <c r="E42" s="89" t="s">
        <v>97</v>
      </c>
      <c r="F42" s="89" t="s">
        <v>58</v>
      </c>
      <c r="G42" s="89" t="s">
        <v>26</v>
      </c>
      <c r="H42" s="89"/>
      <c r="I42" s="89"/>
      <c r="J42" s="89" t="s">
        <v>82</v>
      </c>
      <c r="K42" s="89"/>
      <c r="L42" s="89"/>
      <c r="M42" s="89"/>
      <c r="N42" s="89"/>
      <c r="O42" s="89"/>
      <c r="R42" s="91" t="str">
        <f>IFERROR(VLOOKUP(C42, ppp!C:V, 17, FALSE), "")</f>
        <v xml:space="preserve">005. CHECK: You should be attempting to interview ${firstname}.  Is that correct? </v>
      </c>
      <c r="S42" s="91" t="str">
        <f>IF(IFERROR(VLOOKUP(J42, ppp!L:W, 9, FALSE), "") = 0, "", IFERROR(VLOOKUP(J42, ppp!L:W, 9, FALSE), ""))</f>
        <v>Always</v>
      </c>
      <c r="T42" s="91" t="str">
        <f>IFERROR(VLOOKUP(V42, ppp!J:W, 12, FALSE), "")</f>
        <v>005. CONTRÔLE: La personne que vous allez interroger est ${firstname}. Est-ce correct?</v>
      </c>
      <c r="U42" s="91" t="str">
        <f>IF(IFERROR(VLOOKUP(J42, ppp!L:W, 11, FALSE), "") = 0, "", IFERROR(VLOOKUP(J42, ppp!L:W, 11, FALSE), ""))</f>
        <v>Always</v>
      </c>
      <c r="V42" s="89" t="s">
        <v>1091</v>
      </c>
      <c r="W42" s="89" t="s">
        <v>2127</v>
      </c>
      <c r="X42" s="89" t="s">
        <v>98</v>
      </c>
    </row>
    <row r="43" spans="1:28" ht="13" customHeight="1">
      <c r="A43" s="89" t="s">
        <v>29</v>
      </c>
      <c r="B43" s="89" t="s">
        <v>99</v>
      </c>
      <c r="C43" s="89" t="s">
        <v>795</v>
      </c>
      <c r="D43" s="89"/>
      <c r="E43" s="89"/>
      <c r="F43" s="89"/>
      <c r="G43" s="89" t="s">
        <v>26</v>
      </c>
      <c r="H43" s="89"/>
      <c r="I43" s="89"/>
      <c r="J43" s="89"/>
      <c r="K43" s="89"/>
      <c r="L43" s="89"/>
      <c r="M43" s="89"/>
      <c r="N43" s="89"/>
      <c r="O43" s="89"/>
      <c r="R43" s="91" t="str">
        <f>IFERROR(VLOOKUP(C43, ppp!C:V, 17, FALSE), "")</f>
        <v>006. Is the respondent present and available to be interviewed today?</v>
      </c>
      <c r="S43" s="91" t="str">
        <f>IF(IFERROR(VLOOKUP(J43, ppp!L:W, 9, FALSE), "") = 0, "", IFERROR(VLOOKUP(J43, ppp!L:W, 9, FALSE), ""))</f>
        <v/>
      </c>
      <c r="T43" s="91" t="str">
        <f>IFERROR(VLOOKUP(V43, ppp!J:W, 12, FALSE), "")</f>
        <v>006. La personne à interroger est-elle présente et disponible pour répondre au questionnaire aujourd’hui ?</v>
      </c>
      <c r="U43" s="91" t="str">
        <f>IF(IFERROR(VLOOKUP(J43, ppp!L:W, 11, FALSE), "") = 0, "", IFERROR(VLOOKUP(J43, ppp!L:W, 11, FALSE), ""))</f>
        <v/>
      </c>
      <c r="V43" s="89" t="s">
        <v>798</v>
      </c>
    </row>
    <row r="44" spans="1:28" ht="13" customHeight="1">
      <c r="A44" s="89" t="s">
        <v>100</v>
      </c>
      <c r="B44" s="89" t="s">
        <v>101</v>
      </c>
      <c r="C44" s="89" t="s">
        <v>796</v>
      </c>
      <c r="D44" s="89"/>
      <c r="E44" s="89"/>
      <c r="F44" s="89"/>
      <c r="G44" s="89" t="s">
        <v>26</v>
      </c>
      <c r="H44" s="89"/>
      <c r="I44" s="89"/>
      <c r="J44" s="89" t="s">
        <v>102</v>
      </c>
      <c r="K44" s="89"/>
      <c r="L44" s="89"/>
      <c r="M44" s="89"/>
      <c r="N44" s="89"/>
      <c r="O44" s="89"/>
      <c r="R44" s="91" t="str">
        <f>IFERROR(VLOOKUP(C44, ppp!C:V, 17, FALSE), "")</f>
        <v>007. How well acquainted are you with the respondent?</v>
      </c>
      <c r="S44" s="91" t="str">
        <f>IF(IFERROR(VLOOKUP(J44, ppp!L:W, 9, FALSE), "") = 0, "", IFERROR(VLOOKUP(J44, ppp!L:W, 9, FALSE), ""))</f>
        <v>006 = 1</v>
      </c>
      <c r="T44" s="91" t="str">
        <f>IFERROR(VLOOKUP(V44, ppp!J:W, 12, FALSE), "")</f>
        <v>007. Connaissez-vous l’enquêtée?</v>
      </c>
      <c r="U44" s="91" t="str">
        <f>IF(IFERROR(VLOOKUP(J44, ppp!L:W, 11, FALSE), "") = 0, "", IFERROR(VLOOKUP(J44, ppp!L:W, 11, FALSE), ""))</f>
        <v>006 = 1</v>
      </c>
      <c r="V44" s="89" t="s">
        <v>799</v>
      </c>
    </row>
    <row r="45" spans="1:28" s="98" customFormat="1" ht="13" customHeight="1">
      <c r="A45" s="98" t="s">
        <v>179</v>
      </c>
      <c r="B45" s="98" t="s">
        <v>754</v>
      </c>
      <c r="C45" s="99" t="s">
        <v>797</v>
      </c>
      <c r="G45" s="98" t="s">
        <v>26</v>
      </c>
      <c r="J45" s="99" t="s">
        <v>106</v>
      </c>
      <c r="R45" s="91" t="str">
        <f>IFERROR(VLOOKUP(C45, ppp!C:V, 17, FALSE), "")</f>
        <v xml:space="preserve">008. Has the respondent previously participated in PMA 2020 surveys? </v>
      </c>
      <c r="S45" s="91" t="str">
        <f>IF(IFERROR(VLOOKUP(J45, ppp!L:W, 9, FALSE), "") = 0, "", IFERROR(VLOOKUP(J45, ppp!L:W, 9, FALSE), ""))</f>
        <v>006 = 1</v>
      </c>
      <c r="T45" s="91" t="str">
        <f>IFERROR(VLOOKUP(V45, ppp!J:W, 12, FALSE), "")</f>
        <v>008. L’enquêtée a-t-elle déjà participé à une enquête PMA2020 ?</v>
      </c>
      <c r="U45" s="91" t="str">
        <f>IF(IFERROR(VLOOKUP(J45, ppp!L:W, 11, FALSE), "") = 0, "", IFERROR(VLOOKUP(J45, ppp!L:W, 11, FALSE), ""))</f>
        <v>006 = 1</v>
      </c>
      <c r="V45" s="98" t="s">
        <v>1336</v>
      </c>
      <c r="Z45" s="100"/>
      <c r="AA45" s="100"/>
      <c r="AB45" s="100"/>
    </row>
    <row r="46" spans="1:28" s="96" customFormat="1" ht="13" customHeight="1">
      <c r="A46" s="95" t="s">
        <v>20</v>
      </c>
      <c r="B46" s="95" t="s">
        <v>103</v>
      </c>
      <c r="C46" s="95" t="s">
        <v>104</v>
      </c>
      <c r="D46" s="95" t="s">
        <v>105</v>
      </c>
      <c r="E46" s="95"/>
      <c r="F46" s="95"/>
      <c r="G46" s="95"/>
      <c r="H46" s="95"/>
      <c r="I46" s="95"/>
      <c r="J46" s="95" t="s">
        <v>106</v>
      </c>
      <c r="K46" s="95" t="s">
        <v>26</v>
      </c>
      <c r="L46" s="95"/>
      <c r="M46" s="95"/>
      <c r="N46" s="95"/>
      <c r="O46" s="95"/>
      <c r="R46" s="91" t="str">
        <f>IFERROR(VLOOKUP(C46, ppp!C:V, 17, FALSE), "")</f>
        <v>INFORMED CONSENT</v>
      </c>
      <c r="S46" s="91" t="str">
        <f>IF(IFERROR(VLOOKUP(J46, ppp!L:W, 9, FALSE), "") = 0, "", IFERROR(VLOOKUP(J46, ppp!L:W, 9, FALSE), ""))</f>
        <v>006 = 1</v>
      </c>
      <c r="T46" s="91" t="str">
        <f>IFERROR(VLOOKUP(V46, ppp!J:W, 12, FALSE), "")</f>
        <v>CONSENTEMENT ECLAIRE</v>
      </c>
      <c r="U46" s="91" t="str">
        <f>IF(IFERROR(VLOOKUP(J46, ppp!L:W, 11, FALSE), "") = 0, "", IFERROR(VLOOKUP(J46, ppp!L:W, 11, FALSE), ""))</f>
        <v>006 = 1</v>
      </c>
      <c r="V46" s="95" t="s">
        <v>107</v>
      </c>
      <c r="W46" s="95" t="s">
        <v>2128</v>
      </c>
      <c r="X46" s="95"/>
      <c r="Y46" s="95"/>
    </row>
    <row r="47" spans="1:28" s="94" customFormat="1" ht="13" customHeight="1">
      <c r="A47" s="92" t="s">
        <v>20</v>
      </c>
      <c r="B47" s="92" t="s">
        <v>108</v>
      </c>
      <c r="C47" s="92" t="s">
        <v>1846</v>
      </c>
      <c r="D47" s="92"/>
      <c r="E47" s="92"/>
      <c r="F47" s="92"/>
      <c r="G47" s="92"/>
      <c r="H47" s="92"/>
      <c r="I47" s="92"/>
      <c r="J47" s="92" t="s">
        <v>106</v>
      </c>
      <c r="K47" s="92" t="s">
        <v>26</v>
      </c>
      <c r="L47" s="92"/>
      <c r="M47" s="92"/>
      <c r="N47" s="92"/>
      <c r="O47" s="92"/>
      <c r="R47" s="91" t="str">
        <f>IFERROR(VLOOKUP(C47, ppp!C:V, 17, FALSE), "")</f>
        <v/>
      </c>
      <c r="S47" s="91" t="str">
        <f>IF(IFERROR(VLOOKUP(J47, ppp!L:W, 9, FALSE), "") = 0, "", IFERROR(VLOOKUP(J47, ppp!L:W, 9, FALSE), ""))</f>
        <v>006 = 1</v>
      </c>
      <c r="T47" s="91" t="str">
        <f>IFERROR(VLOOKUP(V47, ppp!J:W, 12, FALSE), "")</f>
        <v/>
      </c>
      <c r="U47" s="91" t="str">
        <f>IF(IFERROR(VLOOKUP(J47, ppp!L:W, 11, FALSE), "") = 0, "", IFERROR(VLOOKUP(J47, ppp!L:W, 11, FALSE), ""))</f>
        <v>006 = 1</v>
      </c>
      <c r="V47" s="92" t="s">
        <v>2079</v>
      </c>
      <c r="W47" s="92"/>
      <c r="X47" s="92"/>
      <c r="Y47" s="92"/>
    </row>
    <row r="48" spans="1:28" s="94" customFormat="1" ht="13" customHeight="1">
      <c r="A48" s="94" t="s">
        <v>29</v>
      </c>
      <c r="B48" s="94" t="s">
        <v>109</v>
      </c>
      <c r="C48" s="94" t="s">
        <v>1110</v>
      </c>
      <c r="G48" s="94" t="s">
        <v>26</v>
      </c>
      <c r="J48" s="94" t="s">
        <v>1290</v>
      </c>
      <c r="R48" s="91" t="str">
        <f>IFERROR(VLOOKUP(C48, ppp!C:V, 17, FALSE), "")</f>
        <v>009a. Provide a paper copy of the Consent Form to the respondent and explain it. Then, ask: May I begin the interview now?</v>
      </c>
      <c r="S48" s="91" t="str">
        <f>IF(IFERROR(VLOOKUP(J48, ppp!L:W, 9, FALSE), "") = 0, "", IFERROR(VLOOKUP(J48, ppp!L:W, 9, FALSE), ""))</f>
        <v>006 = 1</v>
      </c>
      <c r="T48" s="91" t="str">
        <f>IFERROR(VLOOKUP(V48, ppp!J:W, 12, FALSE), "")</f>
        <v/>
      </c>
      <c r="U48" s="91" t="str">
        <f>IF(IFERROR(VLOOKUP(J48, ppp!L:W, 11, FALSE), "") = 0, "", IFERROR(VLOOKUP(J48, ppp!L:W, 11, FALSE), ""))</f>
        <v>006 = 1</v>
      </c>
      <c r="V48" s="181" t="s">
        <v>1777</v>
      </c>
      <c r="W48" s="92"/>
      <c r="X48" s="92"/>
      <c r="Y48" s="92"/>
    </row>
    <row r="49" spans="1:49" s="94" customFormat="1" ht="13" customHeight="1">
      <c r="A49" s="94" t="s">
        <v>16</v>
      </c>
      <c r="B49" s="94" t="s">
        <v>110</v>
      </c>
      <c r="H49" s="94" t="s">
        <v>18</v>
      </c>
      <c r="J49" s="94" t="s">
        <v>111</v>
      </c>
      <c r="R49" s="91" t="str">
        <f>IFERROR(VLOOKUP(C49, ppp!C:V, 17, FALSE), "")</f>
        <v/>
      </c>
      <c r="S49" s="91" t="str">
        <f>IF(IFERROR(VLOOKUP(J49, ppp!L:W, 9, FALSE), "") = 0, "", IFERROR(VLOOKUP(J49, ppp!L:W, 9, FALSE), ""))</f>
        <v/>
      </c>
      <c r="T49" s="91" t="str">
        <f>IFERROR(VLOOKUP(V49, ppp!J:W, 12, FALSE), "")</f>
        <v/>
      </c>
      <c r="U49" s="91" t="str">
        <f>IF(IFERROR(VLOOKUP(J49, ppp!L:W, 11, FALSE), "") = 0, "", IFERROR(VLOOKUP(J49, ppp!L:W, 11, FALSE), ""))</f>
        <v/>
      </c>
      <c r="V49"/>
      <c r="W49" s="92"/>
      <c r="X49" s="92"/>
      <c r="Y49" s="92"/>
    </row>
    <row r="50" spans="1:49" s="94" customFormat="1" ht="13" customHeight="1">
      <c r="A50" s="94" t="s">
        <v>34</v>
      </c>
      <c r="B50" s="94" t="s">
        <v>112</v>
      </c>
      <c r="C50" s="94" t="s">
        <v>800</v>
      </c>
      <c r="H50" s="94" t="s">
        <v>37</v>
      </c>
      <c r="R50" s="91" t="str">
        <f>IFERROR(VLOOKUP(C50, ppp!C:V, 17, FALSE), "")</f>
        <v>009b. Respondent's signature</v>
      </c>
      <c r="S50" s="91" t="str">
        <f>IF(IFERROR(VLOOKUP(J50, ppp!L:W, 9, FALSE), "") = 0, "", IFERROR(VLOOKUP(J50, ppp!L:W, 9, FALSE), ""))</f>
        <v/>
      </c>
      <c r="T50" s="91" t="str">
        <f>IFERROR(VLOOKUP(V50, ppp!J:W, 12, FALSE), "")</f>
        <v/>
      </c>
      <c r="U50" s="91" t="str">
        <f>IF(IFERROR(VLOOKUP(J50, ppp!L:W, 11, FALSE), "") = 0, "", IFERROR(VLOOKUP(J50, ppp!L:W, 11, FALSE), ""))</f>
        <v/>
      </c>
      <c r="V50" s="181" t="s">
        <v>1778</v>
      </c>
      <c r="W50" s="92"/>
      <c r="X50" s="92"/>
      <c r="Y50" s="92"/>
    </row>
    <row r="51" spans="1:49" s="94" customFormat="1" ht="13" customHeight="1">
      <c r="A51" s="94" t="s">
        <v>113</v>
      </c>
      <c r="B51" s="94" t="s">
        <v>114</v>
      </c>
      <c r="C51" s="94" t="s">
        <v>1380</v>
      </c>
      <c r="R51" s="91" t="str">
        <f>IFERROR(VLOOKUP(C51, ppp!C:V, 17, FALSE), "")</f>
        <v>Checkbox</v>
      </c>
      <c r="S51" s="91" t="str">
        <f>IF(IFERROR(VLOOKUP(J51, ppp!L:W, 9, FALSE), "") = 0, "", IFERROR(VLOOKUP(J51, ppp!L:W, 9, FALSE), ""))</f>
        <v/>
      </c>
      <c r="T51" s="91" t="str">
        <f>IFERROR(VLOOKUP(V51, ppp!J:W, 12, FALSE), "")</f>
        <v/>
      </c>
      <c r="U51" s="91" t="str">
        <f>IF(IFERROR(VLOOKUP(J51, ppp!L:W, 11, FALSE), "") = 0, "", IFERROR(VLOOKUP(J51, ppp!L:W, 11, FALSE), ""))</f>
        <v/>
      </c>
      <c r="V51" s="181" t="s">
        <v>1381</v>
      </c>
      <c r="W51" s="92"/>
      <c r="X51" s="92"/>
      <c r="Y51" s="92"/>
    </row>
    <row r="52" spans="1:49" s="94" customFormat="1" ht="13" customHeight="1">
      <c r="A52" s="94" t="s">
        <v>28</v>
      </c>
      <c r="B52" s="94" t="s">
        <v>110</v>
      </c>
      <c r="R52" s="91" t="str">
        <f>IFERROR(VLOOKUP(C52, ppp!C:V, 17, FALSE), "")</f>
        <v/>
      </c>
      <c r="S52" s="91" t="str">
        <f>IF(IFERROR(VLOOKUP(J52, ppp!L:W, 9, FALSE), "") = 0, "", IFERROR(VLOOKUP(J52, ppp!L:W, 9, FALSE), ""))</f>
        <v/>
      </c>
      <c r="T52" s="91" t="str">
        <f>IFERROR(VLOOKUP(V52, ppp!J:W, 12, FALSE), "")</f>
        <v/>
      </c>
      <c r="U52" s="91" t="str">
        <f>IF(IFERROR(VLOOKUP(J52, ppp!L:W, 11, FALSE), "") = 0, "", IFERROR(VLOOKUP(J52, ppp!L:W, 11, FALSE), ""))</f>
        <v/>
      </c>
      <c r="V52" s="92"/>
      <c r="W52" s="92"/>
      <c r="X52" s="92"/>
      <c r="Y52" s="92"/>
    </row>
    <row r="53" spans="1:49" s="94" customFormat="1" ht="13" customHeight="1">
      <c r="A53" s="94" t="s">
        <v>14</v>
      </c>
      <c r="B53" s="94" t="s">
        <v>115</v>
      </c>
      <c r="L53" s="101" t="s">
        <v>1418</v>
      </c>
      <c r="R53" s="91" t="str">
        <f>IFERROR(VLOOKUP(C53, ppp!C:V, 17, FALSE), "")</f>
        <v/>
      </c>
      <c r="S53" s="91" t="str">
        <f>IF(IFERROR(VLOOKUP(J53, ppp!L:W, 9, FALSE), "") = 0, "", IFERROR(VLOOKUP(J53, ppp!L:W, 9, FALSE), ""))</f>
        <v/>
      </c>
      <c r="T53" s="91" t="str">
        <f>IFERROR(VLOOKUP(V53, ppp!J:W, 12, FALSE), "")</f>
        <v/>
      </c>
      <c r="U53" s="91" t="str">
        <f>IF(IFERROR(VLOOKUP(J53, ppp!L:W, 11, FALSE), "") = 0, "", IFERROR(VLOOKUP(J53, ppp!L:W, 11, FALSE), ""))</f>
        <v/>
      </c>
      <c r="V53" s="92"/>
      <c r="W53" s="92"/>
      <c r="X53" s="92"/>
      <c r="Y53" s="92"/>
    </row>
    <row r="54" spans="1:49" s="94" customFormat="1" ht="13" customHeight="1">
      <c r="A54" s="92" t="s">
        <v>20</v>
      </c>
      <c r="B54" s="92" t="s">
        <v>116</v>
      </c>
      <c r="C54" s="92" t="s">
        <v>1111</v>
      </c>
      <c r="D54" s="92" t="s">
        <v>117</v>
      </c>
      <c r="E54" s="92"/>
      <c r="F54" s="92"/>
      <c r="G54" s="92" t="s">
        <v>26</v>
      </c>
      <c r="H54" s="92"/>
      <c r="I54" s="92"/>
      <c r="J54" s="92" t="s">
        <v>118</v>
      </c>
      <c r="K54" s="92"/>
      <c r="L54" s="92"/>
      <c r="M54" s="92"/>
      <c r="N54" s="92"/>
      <c r="O54" s="92"/>
      <c r="R54" s="91" t="str">
        <f>IFERROR(VLOOKUP(C54, ppp!C:V, 17, FALSE), "")</f>
        <v xml:space="preserve">WARNING:  the respondent has not signed or checked the box, despite agreeing to be interviewed. To conduct the survey, the respondent must sign or touch the checkbox. </v>
      </c>
      <c r="S54" s="91" t="str">
        <f>IF(IFERROR(VLOOKUP(J54, ppp!L:W, 9, FALSE), "") = 0, "", IFERROR(VLOOKUP(J54, ppp!L:W, 9, FALSE), ""))</f>
        <v/>
      </c>
      <c r="T54" s="91" t="str">
        <f>IFERROR(VLOOKUP(V54, ppp!J:W, 12, FALSE), "")</f>
        <v>ATTENTION:  l'enquêtée n'a pas signé ou coché la case, bien qu'elle ait donné son consentement pour être interviewée. Pour continuer l'enquête, l'enquêtée doit signer ou cocher la case.</v>
      </c>
      <c r="U54" s="91" t="str">
        <f>IF(IFERROR(VLOOKUP(J54, ppp!L:W, 11, FALSE), "") = 0, "", IFERROR(VLOOKUP(J54, ppp!L:W, 11, FALSE), ""))</f>
        <v/>
      </c>
      <c r="V54" s="92" t="s">
        <v>1112</v>
      </c>
      <c r="W54" s="92" t="s">
        <v>119</v>
      </c>
      <c r="X54" s="92"/>
      <c r="Y54" s="92"/>
    </row>
    <row r="55" spans="1:49" ht="13" customHeight="1">
      <c r="A55" s="89" t="s">
        <v>113</v>
      </c>
      <c r="B55" s="89" t="s">
        <v>120</v>
      </c>
      <c r="C55" s="96" t="s">
        <v>1779</v>
      </c>
      <c r="D55" s="96" t="s">
        <v>1480</v>
      </c>
      <c r="E55" s="96"/>
      <c r="F55" s="89"/>
      <c r="G55" s="89" t="s">
        <v>26</v>
      </c>
      <c r="H55" s="89"/>
      <c r="I55" s="89"/>
      <c r="J55" s="89" t="s">
        <v>121</v>
      </c>
      <c r="K55" s="89"/>
      <c r="L55" s="89"/>
      <c r="M55" s="89"/>
      <c r="N55" s="89"/>
      <c r="O55" s="89"/>
      <c r="R55" s="91" t="str">
        <f>IFERROR(VLOOKUP(C55, ppp!C:V, 17, FALSE), "")</f>
        <v>010. Interviewer's name: ${your_name}</v>
      </c>
      <c r="S55" s="91" t="str">
        <f>IF(IFERROR(VLOOKUP(J55, ppp!L:W, 9, FALSE), "") = 0, "", IFERROR(VLOOKUP(J55, ppp!L:W, 9, FALSE), ""))</f>
        <v>009a = 1</v>
      </c>
      <c r="T55" s="91" t="str">
        <f>IFERROR(VLOOKUP(V55, ppp!J:W, 12, FALSE), "")</f>
        <v>010. Nom de l'enquêtrice: ${your_name}</v>
      </c>
      <c r="U55" s="91" t="str">
        <f>IF(IFERROR(VLOOKUP(J55, ppp!L:W, 11, FALSE), "") = 0, "", IFERROR(VLOOKUP(J55, ppp!L:W, 11, FALSE), ""))</f>
        <v>009a = 1</v>
      </c>
      <c r="V55" s="95" t="s">
        <v>1780</v>
      </c>
      <c r="W55" s="95" t="s">
        <v>2239</v>
      </c>
      <c r="X55" s="95"/>
    </row>
    <row r="56" spans="1:49" ht="13" customHeight="1">
      <c r="A56" s="89" t="s">
        <v>40</v>
      </c>
      <c r="B56" s="89" t="s">
        <v>122</v>
      </c>
      <c r="C56" s="96" t="s">
        <v>1781</v>
      </c>
      <c r="D56" s="96"/>
      <c r="E56" s="96" t="s">
        <v>124</v>
      </c>
      <c r="F56" s="89" t="s">
        <v>123</v>
      </c>
      <c r="G56" s="89" t="s">
        <v>26</v>
      </c>
      <c r="H56" s="89"/>
      <c r="I56" s="89"/>
      <c r="J56" s="89" t="s">
        <v>125</v>
      </c>
      <c r="K56" s="89"/>
      <c r="L56" s="89"/>
      <c r="M56" s="89"/>
      <c r="N56" s="89"/>
      <c r="O56" s="89"/>
      <c r="R56" s="91" t="str">
        <f>IFERROR(VLOOKUP(C56, ppp!C:V, 17, FALSE), "")</f>
        <v>010. Interviewer's name_x000D__x000D__x000D_Please record your name as a witness to the consent process. You previously entered "${name_typed}."</v>
      </c>
      <c r="S56" s="91" t="str">
        <f>IF(IFERROR(VLOOKUP(J56, ppp!L:W, 9, FALSE), "") = 0, "", IFERROR(VLOOKUP(J56, ppp!L:W, 9, FALSE), ""))</f>
        <v/>
      </c>
      <c r="T56" s="91" t="str">
        <f>IFERROR(VLOOKUP(V56, ppp!J:W, 12, FALSE), "")</f>
        <v>010. Nom de l'enquêtrice. _x000D__x000D__x000D_Veuillez saisir votre nom en tant que témoin au consentement. Vous avez auparavant saisi "${name_typed}."</v>
      </c>
      <c r="U56" s="91" t="str">
        <f>IF(IFERROR(VLOOKUP(J56, ppp!L:W, 11, FALSE), "") = 0, "", IFERROR(VLOOKUP(J56, ppp!L:W, 11, FALSE), ""))</f>
        <v/>
      </c>
      <c r="V56" s="95" t="s">
        <v>1782</v>
      </c>
      <c r="W56" s="95"/>
      <c r="X56" s="95" t="s">
        <v>2129</v>
      </c>
    </row>
    <row r="57" spans="1:49" ht="13" customHeight="1">
      <c r="A57" s="89" t="s">
        <v>40</v>
      </c>
      <c r="B57" s="89" t="s">
        <v>1083</v>
      </c>
      <c r="C57" s="89" t="s">
        <v>801</v>
      </c>
      <c r="D57" s="89" t="s">
        <v>127</v>
      </c>
      <c r="E57" s="89"/>
      <c r="F57" s="89"/>
      <c r="G57" s="89" t="s">
        <v>26</v>
      </c>
      <c r="H57" s="89"/>
      <c r="I57" s="89"/>
      <c r="J57" s="89"/>
      <c r="K57" s="89"/>
      <c r="L57" s="89"/>
      <c r="M57" s="89"/>
      <c r="N57" s="89"/>
      <c r="O57" s="89"/>
      <c r="R57" s="91" t="str">
        <f>IFERROR(VLOOKUP(C57, ppp!C:V, 17, FALSE), "")</f>
        <v xml:space="preserve">011. Respondent's first name. </v>
      </c>
      <c r="S57" s="91" t="str">
        <f>IF(IFERROR(VLOOKUP(J57, ppp!L:W, 9, FALSE), "") = 0, "", IFERROR(VLOOKUP(J57, ppp!L:W, 9, FALSE), ""))</f>
        <v/>
      </c>
      <c r="T57" s="91" t="str">
        <f>IFERROR(VLOOKUP(V57, ppp!J:W, 12, FALSE), "")</f>
        <v>011. Prénom de l'enquêtée</v>
      </c>
      <c r="U57" s="91" t="str">
        <f>IF(IFERROR(VLOOKUP(J57, ppp!L:W, 11, FALSE), "") = 0, "", IFERROR(VLOOKUP(J57, ppp!L:W, 11, FALSE), ""))</f>
        <v/>
      </c>
      <c r="V57" s="89" t="s">
        <v>802</v>
      </c>
      <c r="W57" s="89" t="s">
        <v>2240</v>
      </c>
    </row>
    <row r="58" spans="1:49" ht="13" customHeight="1">
      <c r="A58" s="89" t="s">
        <v>14</v>
      </c>
      <c r="B58" s="89" t="s">
        <v>126</v>
      </c>
      <c r="C58" s="89"/>
      <c r="D58" s="89"/>
      <c r="E58" s="89"/>
      <c r="F58" s="89"/>
      <c r="G58" s="89"/>
      <c r="H58" s="89"/>
      <c r="I58" s="89"/>
      <c r="J58" s="89"/>
      <c r="K58" s="89"/>
      <c r="L58" s="95" t="s">
        <v>1084</v>
      </c>
      <c r="M58" s="89"/>
      <c r="N58" s="89"/>
      <c r="O58" s="89"/>
      <c r="R58" s="91" t="str">
        <f>IFERROR(VLOOKUP(C58, ppp!C:V, 17, FALSE), "")</f>
        <v/>
      </c>
      <c r="S58" s="91" t="str">
        <f>IF(IFERROR(VLOOKUP(J58, ppp!L:W, 9, FALSE), "") = 0, "", IFERROR(VLOOKUP(J58, ppp!L:W, 9, FALSE), ""))</f>
        <v/>
      </c>
      <c r="T58" s="91" t="str">
        <f>IFERROR(VLOOKUP(V58, ppp!J:W, 12, FALSE), "")</f>
        <v/>
      </c>
      <c r="U58" s="91" t="str">
        <f>IF(IFERROR(VLOOKUP(J58, ppp!L:W, 11, FALSE), "") = 0, "", IFERROR(VLOOKUP(J58, ppp!L:W, 11, FALSE), ""))</f>
        <v/>
      </c>
    </row>
    <row r="59" spans="1:49" s="103" customFormat="1" ht="13" customHeight="1">
      <c r="A59" s="102" t="s">
        <v>20</v>
      </c>
      <c r="B59" s="102" t="s">
        <v>1536</v>
      </c>
      <c r="C59" s="102" t="s">
        <v>1587</v>
      </c>
      <c r="D59" s="102" t="s">
        <v>128</v>
      </c>
      <c r="E59" s="102"/>
      <c r="F59" s="102"/>
      <c r="G59" s="102"/>
      <c r="H59" s="102"/>
      <c r="I59" s="102"/>
      <c r="J59" s="102" t="s">
        <v>129</v>
      </c>
      <c r="K59" s="102" t="s">
        <v>26</v>
      </c>
      <c r="L59" s="102"/>
      <c r="M59" s="102"/>
      <c r="N59" s="102"/>
      <c r="O59" s="102"/>
      <c r="R59" s="91" t="str">
        <f>IFERROR(VLOOKUP(C59, ppp!C:V, 17, FALSE), "")</f>
        <v>Section 1 – Respondent's Background, Marital Status, Household characteristics</v>
      </c>
      <c r="S59" s="91" t="str">
        <f>IF(IFERROR(VLOOKUP(J59, ppp!L:W, 9, FALSE), "") = 0, "", IFERROR(VLOOKUP(J59, ppp!L:W, 9, FALSE), ""))</f>
        <v/>
      </c>
      <c r="T59" s="91" t="str">
        <f>IFERROR(VLOOKUP(V59, ppp!J:W, 12, FALSE), "")</f>
        <v xml:space="preserve">Section 1 – Information sur l’Enquêtée, Statut Conjugal et Caractéristique du Ménage </v>
      </c>
      <c r="U59" s="91" t="str">
        <f>IF(IFERROR(VLOOKUP(J59, ppp!L:W, 11, FALSE), "") = 0, "", IFERROR(VLOOKUP(J59, ppp!L:W, 11, FALSE), ""))</f>
        <v/>
      </c>
      <c r="V59" s="102" t="s">
        <v>1588</v>
      </c>
      <c r="W59" s="102" t="s">
        <v>784</v>
      </c>
      <c r="X59" s="102"/>
      <c r="Y59" s="102"/>
    </row>
    <row r="60" spans="1:49" s="104" customFormat="1" ht="13" customHeight="1">
      <c r="A60" s="104" t="s">
        <v>16</v>
      </c>
      <c r="B60" s="104" t="s">
        <v>130</v>
      </c>
      <c r="H60" s="104" t="s">
        <v>18</v>
      </c>
      <c r="J60" s="104" t="s">
        <v>129</v>
      </c>
      <c r="R60" s="91" t="str">
        <f>IFERROR(VLOOKUP(C60, ppp!C:V, 17, FALSE), "")</f>
        <v/>
      </c>
      <c r="S60" s="91" t="str">
        <f>IF(IFERROR(VLOOKUP(J60, ppp!L:W, 9, FALSE), "") = 0, "", IFERROR(VLOOKUP(J60, ppp!L:W, 9, FALSE), ""))</f>
        <v/>
      </c>
      <c r="T60" s="91" t="str">
        <f>IFERROR(VLOOKUP(V60, ppp!J:W, 12, FALSE), "")</f>
        <v/>
      </c>
      <c r="U60" s="91" t="str">
        <f>IF(IFERROR(VLOOKUP(J60, ppp!L:W, 11, FALSE), "") = 0, "", IFERROR(VLOOKUP(J60, ppp!L:W, 11, FALSE), ""))</f>
        <v/>
      </c>
      <c r="V60" s="90"/>
      <c r="W60" s="90"/>
      <c r="X60" s="90"/>
      <c r="Y60" s="90"/>
    </row>
    <row r="61" spans="1:49" s="96" customFormat="1" ht="13" customHeight="1">
      <c r="A61" s="95" t="s">
        <v>20</v>
      </c>
      <c r="B61" s="95" t="s">
        <v>131</v>
      </c>
      <c r="C61" s="95" t="s">
        <v>803</v>
      </c>
      <c r="D61" s="105" t="s">
        <v>1885</v>
      </c>
      <c r="E61" s="95"/>
      <c r="F61" s="95"/>
      <c r="G61" s="95"/>
      <c r="H61" s="95"/>
      <c r="I61" s="95"/>
      <c r="J61" s="95" t="s">
        <v>82</v>
      </c>
      <c r="K61" s="95"/>
      <c r="L61" s="95"/>
      <c r="M61" s="95"/>
      <c r="N61" s="95"/>
      <c r="O61" s="95"/>
      <c r="R61" s="91" t="str">
        <f>IFERROR(VLOOKUP(C61, ppp!C:V, 17, FALSE), "")</f>
        <v>101. In what month and year were you born?_x000D__x000D_The age in the household roster is ${age}</v>
      </c>
      <c r="S61" s="91" t="str">
        <f>IF(IFERROR(VLOOKUP(J61, ppp!L:W, 9, FALSE), "") = 0, "", IFERROR(VLOOKUP(J61, ppp!L:W, 9, FALSE), ""))</f>
        <v>Always</v>
      </c>
      <c r="T61" s="91" t="str">
        <f>IFERROR(VLOOKUP(V61, ppp!J:W, 12, FALSE), "")</f>
        <v/>
      </c>
      <c r="U61" s="91" t="str">
        <f>IF(IFERROR(VLOOKUP(J61, ppp!L:W, 11, FALSE), "") = 0, "", IFERROR(VLOOKUP(J61, ppp!L:W, 11, FALSE), ""))</f>
        <v>Always</v>
      </c>
      <c r="V61" s="106" t="s">
        <v>2241</v>
      </c>
      <c r="W61" s="91" t="s">
        <v>1886</v>
      </c>
      <c r="X61" s="90"/>
      <c r="Y61" s="90"/>
      <c r="AH61" s="95"/>
      <c r="AI61" s="95"/>
      <c r="AJ61" s="95"/>
      <c r="AK61" s="95"/>
      <c r="AL61" s="95"/>
      <c r="AM61" s="95"/>
      <c r="AN61" s="95"/>
      <c r="AO61" s="95"/>
      <c r="AP61" s="95"/>
      <c r="AQ61" s="95"/>
      <c r="AR61" s="95"/>
      <c r="AS61" s="95"/>
      <c r="AT61" s="95"/>
      <c r="AU61" s="95"/>
      <c r="AV61" s="95"/>
      <c r="AW61" s="95"/>
    </row>
    <row r="62" spans="1:49" s="96" customFormat="1" ht="13" customHeight="1">
      <c r="A62" s="95" t="s">
        <v>20</v>
      </c>
      <c r="B62" s="95" t="s">
        <v>132</v>
      </c>
      <c r="C62" s="95" t="s">
        <v>804</v>
      </c>
      <c r="D62" s="105" t="s">
        <v>1885</v>
      </c>
      <c r="E62" s="95"/>
      <c r="F62" s="95"/>
      <c r="G62" s="95"/>
      <c r="H62" s="95"/>
      <c r="I62" s="95"/>
      <c r="J62" s="95" t="s">
        <v>19</v>
      </c>
      <c r="K62" s="95"/>
      <c r="L62" s="95"/>
      <c r="M62" s="95"/>
      <c r="N62" s="95"/>
      <c r="O62" s="95"/>
      <c r="R62" s="91" t="str">
        <f>IFERROR(VLOOKUP(C62, ppp!C:V, 17, FALSE), "")</f>
        <v>101. In what month and year were you born?</v>
      </c>
      <c r="S62" s="91" t="str">
        <f>IF(IFERROR(VLOOKUP(J62, ppp!L:W, 9, FALSE), "") = 0, "", IFERROR(VLOOKUP(J62, ppp!L:W, 9, FALSE), ""))</f>
        <v/>
      </c>
      <c r="T62" s="91" t="str">
        <f>IFERROR(VLOOKUP(V62, ppp!J:W, 12, FALSE), "")</f>
        <v>101. En quel mois et quelle année êtes-vous née ?</v>
      </c>
      <c r="U62" s="91" t="str">
        <f>IF(IFERROR(VLOOKUP(J62, ppp!L:W, 11, FALSE), "") = 0, "", IFERROR(VLOOKUP(J62, ppp!L:W, 11, FALSE), ""))</f>
        <v/>
      </c>
      <c r="V62" s="107" t="s">
        <v>805</v>
      </c>
      <c r="W62" s="91" t="s">
        <v>1886</v>
      </c>
      <c r="X62" s="90"/>
      <c r="Y62" s="90"/>
      <c r="AH62" s="95"/>
      <c r="AI62" s="95"/>
      <c r="AJ62" s="95"/>
      <c r="AK62" s="95"/>
      <c r="AL62" s="95"/>
      <c r="AM62" s="95"/>
      <c r="AN62" s="95"/>
      <c r="AO62" s="95"/>
      <c r="AP62" s="95"/>
      <c r="AQ62" s="95"/>
      <c r="AR62" s="95"/>
      <c r="AS62" s="95"/>
      <c r="AT62" s="95"/>
      <c r="AU62" s="95"/>
      <c r="AV62" s="95"/>
      <c r="AW62" s="95"/>
    </row>
    <row r="63" spans="1:49" s="109" customFormat="1" ht="13" customHeight="1">
      <c r="A63" s="108" t="s">
        <v>1887</v>
      </c>
      <c r="B63" s="104" t="s">
        <v>1888</v>
      </c>
      <c r="C63" s="104" t="s">
        <v>1889</v>
      </c>
      <c r="D63" s="104"/>
      <c r="E63" s="104"/>
      <c r="F63" s="104"/>
      <c r="G63" s="104" t="s">
        <v>26</v>
      </c>
      <c r="H63" s="104" t="s">
        <v>1890</v>
      </c>
      <c r="I63" s="104"/>
      <c r="J63" s="104"/>
      <c r="K63" s="104"/>
      <c r="L63" s="104"/>
      <c r="M63" s="104"/>
      <c r="N63" s="104"/>
      <c r="O63" s="104"/>
      <c r="R63" s="91" t="str">
        <f>IFERROR(VLOOKUP(C63, ppp!C:V, 17, FALSE), "")</f>
        <v>Month:</v>
      </c>
      <c r="S63" s="91" t="str">
        <f>IF(IFERROR(VLOOKUP(J63, ppp!L:W, 9, FALSE), "") = 0, "", IFERROR(VLOOKUP(J63, ppp!L:W, 9, FALSE), ""))</f>
        <v/>
      </c>
      <c r="T63" s="91" t="str">
        <f>IFERROR(VLOOKUP(V63, ppp!J:W, 12, FALSE), "")</f>
        <v>Mois:</v>
      </c>
      <c r="U63" s="91" t="str">
        <f>IF(IFERROR(VLOOKUP(J63, ppp!L:W, 11, FALSE), "") = 0, "", IFERROR(VLOOKUP(J63, ppp!L:W, 11, FALSE), ""))</f>
        <v/>
      </c>
      <c r="V63" s="91" t="s">
        <v>1891</v>
      </c>
      <c r="W63" s="90"/>
      <c r="X63" s="90"/>
      <c r="Y63" s="90"/>
      <c r="AP63" s="104"/>
      <c r="AQ63" s="104"/>
      <c r="AR63" s="104"/>
      <c r="AS63" s="104"/>
      <c r="AT63" s="104"/>
    </row>
    <row r="64" spans="1:49" s="109" customFormat="1" ht="13" customHeight="1">
      <c r="A64" s="104" t="s">
        <v>133</v>
      </c>
      <c r="B64" s="104" t="s">
        <v>1892</v>
      </c>
      <c r="C64" s="104" t="s">
        <v>1893</v>
      </c>
      <c r="D64" s="104"/>
      <c r="E64" s="104" t="s">
        <v>1894</v>
      </c>
      <c r="F64" s="104" t="s">
        <v>1895</v>
      </c>
      <c r="G64" s="104" t="s">
        <v>26</v>
      </c>
      <c r="H64" s="104" t="s">
        <v>1896</v>
      </c>
      <c r="I64" s="104" t="s">
        <v>135</v>
      </c>
      <c r="J64" s="104"/>
      <c r="K64" s="104"/>
      <c r="L64" s="104"/>
      <c r="M64" s="104"/>
      <c r="N64" s="104"/>
      <c r="O64" s="104"/>
      <c r="R64" s="91" t="str">
        <f>IFERROR(VLOOKUP(C64, ppp!C:V, 17, FALSE), "")</f>
        <v>Year:</v>
      </c>
      <c r="S64" s="91" t="str">
        <f>IF(IFERROR(VLOOKUP(J64, ppp!L:W, 9, FALSE), "") = 0, "", IFERROR(VLOOKUP(J64, ppp!L:W, 9, FALSE), ""))</f>
        <v/>
      </c>
      <c r="T64" s="91" t="str">
        <f>IFERROR(VLOOKUP(V64, ppp!J:W, 12, FALSE), "")</f>
        <v>Année:</v>
      </c>
      <c r="U64" s="91" t="str">
        <f>IF(IFERROR(VLOOKUP(J64, ppp!L:W, 11, FALSE), "") = 0, "", IFERROR(VLOOKUP(J64, ppp!L:W, 11, FALSE), ""))</f>
        <v/>
      </c>
      <c r="V64" s="91" t="s">
        <v>1897</v>
      </c>
      <c r="W64" s="90"/>
      <c r="X64" s="110" t="s">
        <v>1898</v>
      </c>
      <c r="Y64" s="90"/>
      <c r="AP64" s="104"/>
      <c r="AQ64" s="104"/>
      <c r="AR64" s="104"/>
      <c r="AS64" s="104"/>
      <c r="AT64" s="104"/>
    </row>
    <row r="65" spans="1:46" s="109" customFormat="1" ht="13" customHeight="1">
      <c r="A65" s="104" t="s">
        <v>14</v>
      </c>
      <c r="B65" s="104" t="s">
        <v>134</v>
      </c>
      <c r="C65" s="104"/>
      <c r="D65" s="104"/>
      <c r="E65" s="104"/>
      <c r="F65" s="104"/>
      <c r="G65" s="104"/>
      <c r="H65" s="104"/>
      <c r="I65" s="104"/>
      <c r="J65" s="104"/>
      <c r="K65" s="104"/>
      <c r="L65" s="104" t="s">
        <v>1899</v>
      </c>
      <c r="M65" s="104"/>
      <c r="N65" s="104"/>
      <c r="O65" s="104"/>
      <c r="R65" s="91" t="str">
        <f>IFERROR(VLOOKUP(C65, ppp!C:V, 17, FALSE), "")</f>
        <v/>
      </c>
      <c r="S65" s="91" t="str">
        <f>IF(IFERROR(VLOOKUP(J65, ppp!L:W, 9, FALSE), "") = 0, "", IFERROR(VLOOKUP(J65, ppp!L:W, 9, FALSE), ""))</f>
        <v/>
      </c>
      <c r="T65" s="91" t="str">
        <f>IFERROR(VLOOKUP(V65, ppp!J:W, 12, FALSE), "")</f>
        <v/>
      </c>
      <c r="U65" s="91" t="str">
        <f>IF(IFERROR(VLOOKUP(J65, ppp!L:W, 11, FALSE), "") = 0, "", IFERROR(VLOOKUP(J65, ppp!L:W, 11, FALSE), ""))</f>
        <v/>
      </c>
      <c r="V65" s="90"/>
      <c r="W65" s="90"/>
      <c r="X65" s="90"/>
      <c r="Y65" s="90"/>
      <c r="AP65" s="104"/>
      <c r="AQ65" s="104"/>
      <c r="AR65" s="104"/>
      <c r="AS65" s="111"/>
      <c r="AT65" s="104"/>
    </row>
    <row r="66" spans="1:46" s="109" customFormat="1" ht="13" customHeight="1">
      <c r="A66" s="104" t="s">
        <v>14</v>
      </c>
      <c r="B66" s="104" t="s">
        <v>1900</v>
      </c>
      <c r="C66" s="104"/>
      <c r="D66" s="104"/>
      <c r="E66" s="104"/>
      <c r="F66" s="104"/>
      <c r="G66" s="104"/>
      <c r="H66" s="104"/>
      <c r="I66" s="104"/>
      <c r="J66" s="104"/>
      <c r="K66" s="104"/>
      <c r="L66" s="104" t="s">
        <v>1901</v>
      </c>
      <c r="M66" s="104"/>
      <c r="N66" s="104"/>
      <c r="O66" s="104"/>
      <c r="R66" s="91" t="str">
        <f>IFERROR(VLOOKUP(C66, ppp!C:V, 17, FALSE), "")</f>
        <v/>
      </c>
      <c r="S66" s="91" t="str">
        <f>IF(IFERROR(VLOOKUP(J66, ppp!L:W, 9, FALSE), "") = 0, "", IFERROR(VLOOKUP(J66, ppp!L:W, 9, FALSE), ""))</f>
        <v/>
      </c>
      <c r="T66" s="91" t="str">
        <f>IFERROR(VLOOKUP(V66, ppp!J:W, 12, FALSE), "")</f>
        <v/>
      </c>
      <c r="U66" s="91" t="str">
        <f>IF(IFERROR(VLOOKUP(J66, ppp!L:W, 11, FALSE), "") = 0, "", IFERROR(VLOOKUP(J66, ppp!L:W, 11, FALSE), ""))</f>
        <v/>
      </c>
      <c r="V66" s="90"/>
      <c r="W66" s="90"/>
      <c r="X66" s="90"/>
      <c r="Y66" s="90"/>
      <c r="AP66" s="104"/>
      <c r="AQ66" s="104"/>
      <c r="AR66" s="104"/>
      <c r="AS66" s="111"/>
      <c r="AT66" s="104"/>
    </row>
    <row r="67" spans="1:46" s="104" customFormat="1" ht="13" customHeight="1">
      <c r="A67" s="104" t="s">
        <v>28</v>
      </c>
      <c r="B67" s="104" t="s">
        <v>130</v>
      </c>
      <c r="R67" s="91" t="str">
        <f>IFERROR(VLOOKUP(C67, ppp!C:V, 17, FALSE), "")</f>
        <v/>
      </c>
      <c r="S67" s="91" t="str">
        <f>IF(IFERROR(VLOOKUP(J67, ppp!L:W, 9, FALSE), "") = 0, "", IFERROR(VLOOKUP(J67, ppp!L:W, 9, FALSE), ""))</f>
        <v/>
      </c>
      <c r="T67" s="91" t="str">
        <f>IFERROR(VLOOKUP(V67, ppp!J:W, 12, FALSE), "")</f>
        <v/>
      </c>
      <c r="U67" s="91" t="str">
        <f>IF(IFERROR(VLOOKUP(J67, ppp!L:W, 11, FALSE), "") = 0, "", IFERROR(VLOOKUP(J67, ppp!L:W, 11, FALSE), ""))</f>
        <v/>
      </c>
      <c r="V67" s="90"/>
      <c r="W67" s="90"/>
      <c r="X67" s="90"/>
      <c r="Y67" s="90"/>
    </row>
    <row r="68" spans="1:46" ht="13" customHeight="1">
      <c r="A68" s="89" t="s">
        <v>14</v>
      </c>
      <c r="B68" s="89" t="s">
        <v>136</v>
      </c>
      <c r="C68" s="89"/>
      <c r="D68" s="89"/>
      <c r="E68" s="89"/>
      <c r="F68" s="89"/>
      <c r="G68" s="89"/>
      <c r="H68" s="89"/>
      <c r="I68" s="89"/>
      <c r="J68" s="89"/>
      <c r="K68" s="89"/>
      <c r="L68" s="89" t="s">
        <v>137</v>
      </c>
      <c r="M68" s="89"/>
      <c r="N68" s="89"/>
      <c r="O68" s="89"/>
      <c r="R68" s="91" t="str">
        <f>IFERROR(VLOOKUP(C68, ppp!C:V, 17, FALSE), "")</f>
        <v/>
      </c>
      <c r="S68" s="91" t="str">
        <f>IF(IFERROR(VLOOKUP(J68, ppp!L:W, 9, FALSE), "") = 0, "", IFERROR(VLOOKUP(J68, ppp!L:W, 9, FALSE), ""))</f>
        <v/>
      </c>
      <c r="T68" s="91" t="str">
        <f>IFERROR(VLOOKUP(V68, ppp!J:W, 12, FALSE), "")</f>
        <v/>
      </c>
      <c r="U68" s="91" t="str">
        <f>IF(IFERROR(VLOOKUP(J68, ppp!L:W, 11, FALSE), "") = 0, "", IFERROR(VLOOKUP(J68, ppp!L:W, 11, FALSE), ""))</f>
        <v/>
      </c>
    </row>
    <row r="69" spans="1:46" ht="13" customHeight="1">
      <c r="A69" s="89" t="s">
        <v>14</v>
      </c>
      <c r="B69" s="89" t="s">
        <v>138</v>
      </c>
      <c r="C69" s="89"/>
      <c r="D69" s="89"/>
      <c r="E69" s="89"/>
      <c r="F69" s="89"/>
      <c r="G69" s="89"/>
      <c r="H69" s="89"/>
      <c r="I69" s="89"/>
      <c r="J69" s="89"/>
      <c r="K69" s="89"/>
      <c r="L69" s="89" t="s">
        <v>139</v>
      </c>
      <c r="M69" s="89"/>
      <c r="N69" s="89"/>
      <c r="O69" s="89"/>
      <c r="R69" s="91" t="str">
        <f>IFERROR(VLOOKUP(C69, ppp!C:V, 17, FALSE), "")</f>
        <v/>
      </c>
      <c r="S69" s="91" t="str">
        <f>IF(IFERROR(VLOOKUP(J69, ppp!L:W, 9, FALSE), "") = 0, "", IFERROR(VLOOKUP(J69, ppp!L:W, 9, FALSE), ""))</f>
        <v/>
      </c>
      <c r="T69" s="91" t="str">
        <f>IFERROR(VLOOKUP(V69, ppp!J:W, 12, FALSE), "")</f>
        <v/>
      </c>
      <c r="U69" s="91" t="str">
        <f>IF(IFERROR(VLOOKUP(J69, ppp!L:W, 11, FALSE), "") = 0, "", IFERROR(VLOOKUP(J69, ppp!L:W, 11, FALSE), ""))</f>
        <v/>
      </c>
    </row>
    <row r="70" spans="1:46" ht="13" customHeight="1">
      <c r="A70" s="89" t="s">
        <v>14</v>
      </c>
      <c r="B70" s="89" t="s">
        <v>140</v>
      </c>
      <c r="C70" s="89"/>
      <c r="D70" s="89"/>
      <c r="E70" s="89"/>
      <c r="F70" s="89"/>
      <c r="G70" s="89"/>
      <c r="H70" s="89"/>
      <c r="I70" s="89"/>
      <c r="J70" s="89"/>
      <c r="K70" s="89"/>
      <c r="L70" s="89" t="s">
        <v>141</v>
      </c>
      <c r="M70" s="89"/>
      <c r="N70" s="89"/>
      <c r="O70" s="89"/>
      <c r="R70" s="91" t="str">
        <f>IFERROR(VLOOKUP(C70, ppp!C:V, 17, FALSE), "")</f>
        <v/>
      </c>
      <c r="S70" s="91" t="str">
        <f>IF(IFERROR(VLOOKUP(J70, ppp!L:W, 9, FALSE), "") = 0, "", IFERROR(VLOOKUP(J70, ppp!L:W, 9, FALSE), ""))</f>
        <v/>
      </c>
      <c r="T70" s="91" t="str">
        <f>IFERROR(VLOOKUP(V70, ppp!J:W, 12, FALSE), "")</f>
        <v/>
      </c>
      <c r="U70" s="91" t="str">
        <f>IF(IFERROR(VLOOKUP(J70, ppp!L:W, 11, FALSE), "") = 0, "", IFERROR(VLOOKUP(J70, ppp!L:W, 11, FALSE), ""))</f>
        <v/>
      </c>
    </row>
    <row r="71" spans="1:46" ht="13" customHeight="1">
      <c r="A71" s="89" t="s">
        <v>14</v>
      </c>
      <c r="B71" s="89" t="s">
        <v>142</v>
      </c>
      <c r="C71" s="89"/>
      <c r="D71" s="89"/>
      <c r="E71" s="89"/>
      <c r="F71" s="89"/>
      <c r="G71" s="89"/>
      <c r="H71" s="89"/>
      <c r="I71" s="89"/>
      <c r="J71" s="89"/>
      <c r="K71" s="89"/>
      <c r="L71" s="89" t="s">
        <v>143</v>
      </c>
      <c r="M71" s="89"/>
      <c r="N71" s="89"/>
      <c r="O71" s="89"/>
      <c r="R71" s="91" t="str">
        <f>IFERROR(VLOOKUP(C71, ppp!C:V, 17, FALSE), "")</f>
        <v/>
      </c>
      <c r="S71" s="91" t="str">
        <f>IF(IFERROR(VLOOKUP(J71, ppp!L:W, 9, FALSE), "") = 0, "", IFERROR(VLOOKUP(J71, ppp!L:W, 9, FALSE), ""))</f>
        <v/>
      </c>
      <c r="T71" s="91" t="str">
        <f>IFERROR(VLOOKUP(V71, ppp!J:W, 12, FALSE), "")</f>
        <v/>
      </c>
      <c r="U71" s="91" t="str">
        <f>IF(IFERROR(VLOOKUP(J71, ppp!L:W, 11, FALSE), "") = 0, "", IFERROR(VLOOKUP(J71, ppp!L:W, 11, FALSE), ""))</f>
        <v/>
      </c>
    </row>
    <row r="72" spans="1:46" ht="13" customHeight="1">
      <c r="A72" s="89" t="s">
        <v>49</v>
      </c>
      <c r="B72" s="89" t="s">
        <v>144</v>
      </c>
      <c r="C72" s="89" t="s">
        <v>806</v>
      </c>
      <c r="D72" s="89"/>
      <c r="E72" s="89" t="s">
        <v>1384</v>
      </c>
      <c r="F72" s="89" t="s">
        <v>145</v>
      </c>
      <c r="G72" s="89" t="s">
        <v>26</v>
      </c>
      <c r="H72" s="89"/>
      <c r="I72" s="89"/>
      <c r="J72" s="89" t="s">
        <v>129</v>
      </c>
      <c r="K72" s="89"/>
      <c r="L72" s="89"/>
      <c r="M72" s="89"/>
      <c r="N72" s="89"/>
      <c r="O72" s="89"/>
      <c r="R72" s="91" t="str">
        <f>IFERROR(VLOOKUP(C72, ppp!C:V, 17, FALSE), "")</f>
        <v>102. How old were you at your last birthday?</v>
      </c>
      <c r="S72" s="91" t="str">
        <f>IF(IFERROR(VLOOKUP(J72, ppp!L:W, 9, FALSE), "") = 0, "", IFERROR(VLOOKUP(J72, ppp!L:W, 9, FALSE), ""))</f>
        <v/>
      </c>
      <c r="T72" s="91" t="str">
        <f>IFERROR(VLOOKUP(V72, ppp!J:W, 12, FALSE), "")</f>
        <v>102. Quel âge aviez-vous à votre dernier anniversaire?</v>
      </c>
      <c r="U72" s="91" t="str">
        <f>IF(IFERROR(VLOOKUP(J72, ppp!L:W, 11, FALSE), "") = 0, "", IFERROR(VLOOKUP(J72, ppp!L:W, 11, FALSE), ""))</f>
        <v/>
      </c>
      <c r="V72" s="89" t="s">
        <v>807</v>
      </c>
      <c r="X72" s="89" t="s">
        <v>808</v>
      </c>
    </row>
    <row r="73" spans="1:46" s="90" customFormat="1" ht="13" customHeight="1">
      <c r="A73" s="112" t="s">
        <v>16</v>
      </c>
      <c r="B73" s="112" t="s">
        <v>809</v>
      </c>
      <c r="C73" s="89" t="s">
        <v>810</v>
      </c>
      <c r="D73" s="112"/>
      <c r="E73" s="112"/>
      <c r="F73" s="112"/>
      <c r="G73" s="112"/>
      <c r="H73" s="112" t="s">
        <v>18</v>
      </c>
      <c r="I73" s="112"/>
      <c r="J73" s="89"/>
      <c r="K73" s="112"/>
      <c r="L73" s="112"/>
      <c r="M73" s="112"/>
      <c r="N73" s="112"/>
      <c r="O73" s="112"/>
      <c r="R73" s="91" t="str">
        <f>IFERROR(VLOOKUP(C73, ppp!C:V, 17, FALSE), "")</f>
        <v>Age in the Household Roster:</v>
      </c>
      <c r="S73" s="91" t="str">
        <f>IF(IFERROR(VLOOKUP(J73, ppp!L:W, 9, FALSE), "") = 0, "", IFERROR(VLOOKUP(J73, ppp!L:W, 9, FALSE), ""))</f>
        <v/>
      </c>
      <c r="T73" s="91" t="str">
        <f>IFERROR(VLOOKUP(V73, ppp!J:W, 12, FALSE), "")</f>
        <v/>
      </c>
      <c r="U73" s="91" t="str">
        <f>IF(IFERROR(VLOOKUP(J73, ppp!L:W, 11, FALSE), "") = 0, "", IFERROR(VLOOKUP(J73, ppp!L:W, 11, FALSE), ""))</f>
        <v/>
      </c>
      <c r="V73" s="181" t="s">
        <v>2130</v>
      </c>
      <c r="W73" s="112"/>
      <c r="X73" s="112"/>
      <c r="Y73" s="112"/>
    </row>
    <row r="74" spans="1:46" s="90" customFormat="1" ht="13" customHeight="1">
      <c r="A74" s="112" t="s">
        <v>20</v>
      </c>
      <c r="B74" s="112" t="s">
        <v>811</v>
      </c>
      <c r="C74" s="89" t="s">
        <v>812</v>
      </c>
      <c r="D74" s="112"/>
      <c r="E74" s="112"/>
      <c r="F74" s="112"/>
      <c r="G74" s="112"/>
      <c r="H74" s="112"/>
      <c r="I74" s="112"/>
      <c r="J74" s="112" t="s">
        <v>813</v>
      </c>
      <c r="K74" s="112"/>
      <c r="L74" s="112"/>
      <c r="M74" s="112"/>
      <c r="N74" s="112"/>
      <c r="O74" s="112"/>
      <c r="R74" s="91" t="str">
        <f>IFERROR(VLOOKUP(C74, ppp!C:V, 17, FALSE), "")</f>
        <v/>
      </c>
      <c r="S74" s="91" t="str">
        <f>IF(IFERROR(VLOOKUP(J74, ppp!L:W, 9, FALSE), "") = 0, "", IFERROR(VLOOKUP(J74, ppp!L:W, 9, FALSE), ""))</f>
        <v/>
      </c>
      <c r="T74" s="91" t="str">
        <f>IFERROR(VLOOKUP(V74, ppp!J:W, 12, FALSE), "")</f>
        <v/>
      </c>
      <c r="U74" s="91" t="str">
        <f>IF(IFERROR(VLOOKUP(J74, ppp!L:W, 11, FALSE), "") = 0, "", IFERROR(VLOOKUP(J74, ppp!L:W, 11, FALSE), ""))</f>
        <v/>
      </c>
      <c r="V74" s="89" t="s">
        <v>2131</v>
      </c>
      <c r="W74" s="112"/>
      <c r="X74" s="112"/>
      <c r="Y74" s="112"/>
    </row>
    <row r="75" spans="1:46" s="90" customFormat="1" ht="13" customHeight="1">
      <c r="A75" s="112" t="s">
        <v>20</v>
      </c>
      <c r="B75" s="112" t="s">
        <v>814</v>
      </c>
      <c r="C75" s="89" t="s">
        <v>815</v>
      </c>
      <c r="D75" s="112"/>
      <c r="E75" s="112"/>
      <c r="F75" s="112"/>
      <c r="G75" s="112"/>
      <c r="H75" s="112"/>
      <c r="I75" s="112"/>
      <c r="J75" s="89" t="s">
        <v>816</v>
      </c>
      <c r="K75" s="112"/>
      <c r="L75" s="112"/>
      <c r="M75" s="112"/>
      <c r="N75" s="112"/>
      <c r="O75" s="112"/>
      <c r="R75" s="91" t="str">
        <f>IFERROR(VLOOKUP(C75, ppp!C:V, 17, FALSE), "")</f>
        <v/>
      </c>
      <c r="S75" s="91" t="str">
        <f>IF(IFERROR(VLOOKUP(J75, ppp!L:W, 9, FALSE), "") = 0, "", IFERROR(VLOOKUP(J75, ppp!L:W, 9, FALSE), ""))</f>
        <v/>
      </c>
      <c r="T75" s="91" t="str">
        <f>IFERROR(VLOOKUP(V75, ppp!J:W, 12, FALSE), "")</f>
        <v/>
      </c>
      <c r="U75" s="91" t="str">
        <f>IF(IFERROR(VLOOKUP(J75, ppp!L:W, 11, FALSE), "") = 0, "", IFERROR(VLOOKUP(J75, ppp!L:W, 11, FALSE), ""))</f>
        <v/>
      </c>
      <c r="V75" s="112" t="s">
        <v>821</v>
      </c>
      <c r="W75" s="112"/>
      <c r="X75" s="112"/>
      <c r="Y75" s="112"/>
    </row>
    <row r="76" spans="1:46" s="90" customFormat="1" ht="13" customHeight="1">
      <c r="A76" s="112" t="s">
        <v>20</v>
      </c>
      <c r="B76" s="112" t="s">
        <v>817</v>
      </c>
      <c r="C76" s="89" t="s">
        <v>2133</v>
      </c>
      <c r="D76" s="112"/>
      <c r="E76" s="112"/>
      <c r="F76" s="112"/>
      <c r="G76" s="112"/>
      <c r="H76" s="112"/>
      <c r="I76" s="112"/>
      <c r="J76" s="112" t="s">
        <v>818</v>
      </c>
      <c r="K76" s="112"/>
      <c r="L76" s="112"/>
      <c r="M76" s="112"/>
      <c r="N76" s="112"/>
      <c r="O76" s="112"/>
      <c r="R76" s="91" t="str">
        <f>IFERROR(VLOOKUP(C76, ppp!C:V, 17, FALSE), "")</f>
        <v/>
      </c>
      <c r="S76" s="91" t="str">
        <f>IF(IFERROR(VLOOKUP(J76, ppp!L:W, 9, FALSE), "") = 0, "", IFERROR(VLOOKUP(J76, ppp!L:W, 9, FALSE), ""))</f>
        <v/>
      </c>
      <c r="T76" s="91" t="str">
        <f>IFERROR(VLOOKUP(V76, ppp!J:W, 12, FALSE), "")</f>
        <v/>
      </c>
      <c r="U76" s="91" t="str">
        <f>IF(IFERROR(VLOOKUP(J76, ppp!L:W, 11, FALSE), "") = 0, "", IFERROR(VLOOKUP(J76, ppp!L:W, 11, FALSE), ""))</f>
        <v/>
      </c>
      <c r="V76" s="181" t="s">
        <v>2132</v>
      </c>
      <c r="W76" s="112"/>
      <c r="X76" s="112"/>
      <c r="Y76" s="112"/>
    </row>
    <row r="77" spans="1:46" s="90" customFormat="1" ht="13" customHeight="1">
      <c r="A77" s="112" t="s">
        <v>49</v>
      </c>
      <c r="B77" s="112" t="s">
        <v>146</v>
      </c>
      <c r="C77" s="89" t="s">
        <v>819</v>
      </c>
      <c r="D77" s="112"/>
      <c r="E77" s="89" t="s">
        <v>820</v>
      </c>
      <c r="F77" s="89" t="s">
        <v>147</v>
      </c>
      <c r="G77" s="89" t="s">
        <v>26</v>
      </c>
      <c r="H77" s="112"/>
      <c r="I77" s="112"/>
      <c r="J77" s="112"/>
      <c r="K77" s="112"/>
      <c r="L77" s="112"/>
      <c r="M77" s="112"/>
      <c r="N77" s="112"/>
      <c r="O77" s="112"/>
      <c r="R77" s="91" t="str">
        <f>IFERROR(VLOOKUP(C77, ppp!C:V, 17, FALSE), "")</f>
        <v>#####</v>
      </c>
      <c r="S77" s="91" t="str">
        <f>IF(IFERROR(VLOOKUP(J77, ppp!L:W, 9, FALSE), "") = 0, "", IFERROR(VLOOKUP(J77, ppp!L:W, 9, FALSE), ""))</f>
        <v/>
      </c>
      <c r="T77" s="91" t="str">
        <f>IFERROR(VLOOKUP(V77, ppp!J:W, 12, FALSE), "")</f>
        <v>#####</v>
      </c>
      <c r="U77" s="91" t="str">
        <f>IF(IFERROR(VLOOKUP(J77, ppp!L:W, 11, FALSE), "") = 0, "", IFERROR(VLOOKUP(J77, ppp!L:W, 11, FALSE), ""))</f>
        <v/>
      </c>
      <c r="V77" s="112" t="s">
        <v>819</v>
      </c>
      <c r="W77" s="112"/>
      <c r="X77" s="89" t="s">
        <v>148</v>
      </c>
      <c r="Y77" s="112"/>
    </row>
    <row r="78" spans="1:46" s="90" customFormat="1" ht="13" customHeight="1">
      <c r="A78" s="112" t="s">
        <v>28</v>
      </c>
      <c r="B78" s="112" t="s">
        <v>809</v>
      </c>
      <c r="C78" s="89"/>
      <c r="D78" s="112"/>
      <c r="E78" s="112"/>
      <c r="F78" s="112"/>
      <c r="G78" s="112"/>
      <c r="H78" s="112"/>
      <c r="I78" s="112"/>
      <c r="J78" s="112"/>
      <c r="K78" s="112"/>
      <c r="L78" s="112"/>
      <c r="M78" s="112"/>
      <c r="N78" s="112"/>
      <c r="O78" s="112"/>
      <c r="R78" s="91" t="str">
        <f>IFERROR(VLOOKUP(C78, ppp!C:V, 17, FALSE), "")</f>
        <v/>
      </c>
      <c r="S78" s="91" t="str">
        <f>IF(IFERROR(VLOOKUP(J78, ppp!L:W, 9, FALSE), "") = 0, "", IFERROR(VLOOKUP(J78, ppp!L:W, 9, FALSE), ""))</f>
        <v/>
      </c>
      <c r="T78" s="91" t="str">
        <f>IFERROR(VLOOKUP(V78, ppp!J:W, 12, FALSE), "")</f>
        <v/>
      </c>
      <c r="U78" s="91" t="str">
        <f>IF(IFERROR(VLOOKUP(J78, ppp!L:W, 11, FALSE), "") = 0, "", IFERROR(VLOOKUP(J78, ppp!L:W, 11, FALSE), ""))</f>
        <v/>
      </c>
      <c r="V78" s="112"/>
      <c r="W78" s="112"/>
      <c r="X78" s="112"/>
      <c r="Y78" s="112"/>
    </row>
    <row r="79" spans="1:46" s="96" customFormat="1" ht="13" customHeight="1">
      <c r="A79" s="92" t="s">
        <v>149</v>
      </c>
      <c r="B79" s="95" t="s">
        <v>150</v>
      </c>
      <c r="C79" s="95" t="s">
        <v>822</v>
      </c>
      <c r="D79" s="95" t="s">
        <v>1539</v>
      </c>
      <c r="E79" s="95"/>
      <c r="F79" s="95"/>
      <c r="G79" s="95" t="s">
        <v>26</v>
      </c>
      <c r="H79" s="95"/>
      <c r="I79" s="95"/>
      <c r="J79" s="95" t="s">
        <v>129</v>
      </c>
      <c r="K79" s="95"/>
      <c r="L79" s="95"/>
      <c r="M79" s="95"/>
      <c r="N79" s="95"/>
      <c r="O79" s="95"/>
      <c r="R79" s="91" t="str">
        <f>IFERROR(VLOOKUP(C79, ppp!C:V, 17, FALSE), "")</f>
        <v>103. What is the highest level of school you attended?</v>
      </c>
      <c r="S79" s="91" t="str">
        <f>IF(IFERROR(VLOOKUP(J79, ppp!L:W, 9, FALSE), "") = 0, "", IFERROR(VLOOKUP(J79, ppp!L:W, 9, FALSE), ""))</f>
        <v/>
      </c>
      <c r="T79" s="91" t="str">
        <f>IFERROR(VLOOKUP(V79, ppp!J:W, 12, FALSE), "")</f>
        <v>103. Quel est le plus haut niveau d'études que vous avez atteint?</v>
      </c>
      <c r="U79" s="91" t="str">
        <f>IF(IFERROR(VLOOKUP(J79, ppp!L:W, 11, FALSE), "") = 0, "", IFERROR(VLOOKUP(J79, ppp!L:W, 11, FALSE), ""))</f>
        <v/>
      </c>
      <c r="V79" s="95" t="s">
        <v>823</v>
      </c>
      <c r="W79" s="95" t="s">
        <v>2135</v>
      </c>
      <c r="X79" s="95"/>
      <c r="Y79" s="95"/>
    </row>
    <row r="80" spans="1:46" ht="13" customHeight="1">
      <c r="A80" s="89" t="s">
        <v>151</v>
      </c>
      <c r="B80" s="89" t="s">
        <v>152</v>
      </c>
      <c r="C80" s="89" t="s">
        <v>824</v>
      </c>
      <c r="D80" s="89" t="s">
        <v>153</v>
      </c>
      <c r="E80" s="89"/>
      <c r="F80" s="89"/>
      <c r="G80" s="89" t="s">
        <v>26</v>
      </c>
      <c r="H80" s="89"/>
      <c r="I80" s="89"/>
      <c r="J80" s="89" t="s">
        <v>129</v>
      </c>
      <c r="K80" s="89"/>
      <c r="L80" s="89"/>
      <c r="M80" s="89"/>
      <c r="N80" s="89"/>
      <c r="O80" s="89"/>
      <c r="R80" s="91" t="str">
        <f>IFERROR(VLOOKUP(C80, ppp!C:V, 17, FALSE), "")</f>
        <v>104. Are you currently married or living together with a man as if married?</v>
      </c>
      <c r="S80" s="91" t="str">
        <f>IF(IFERROR(VLOOKUP(J80, ppp!L:W, 9, FALSE), "") = 0, "", IFERROR(VLOOKUP(J80, ppp!L:W, 9, FALSE), ""))</f>
        <v/>
      </c>
      <c r="T80" s="91" t="str">
        <f>IFERROR(VLOOKUP(V80, ppp!J:W, 12, FALSE), "")</f>
        <v xml:space="preserve">104. Êtes-vous actuellement mariée ou vivez-vous avec un homme comme si vous étiez mariés ? </v>
      </c>
      <c r="U80" s="91" t="str">
        <f>IF(IFERROR(VLOOKUP(J80, ppp!L:W, 11, FALSE), "") = 0, "", IFERROR(VLOOKUP(J80, ppp!L:W, 11, FALSE), ""))</f>
        <v/>
      </c>
      <c r="V80" s="89" t="s">
        <v>826</v>
      </c>
      <c r="W80" s="89" t="s">
        <v>2134</v>
      </c>
    </row>
    <row r="81" spans="1:46" ht="13" customHeight="1">
      <c r="A81" s="89" t="s">
        <v>154</v>
      </c>
      <c r="B81" s="89" t="s">
        <v>155</v>
      </c>
      <c r="C81" s="89" t="s">
        <v>825</v>
      </c>
      <c r="D81" s="89"/>
      <c r="E81" s="89"/>
      <c r="F81" s="89"/>
      <c r="G81" s="89" t="s">
        <v>26</v>
      </c>
      <c r="H81" s="89"/>
      <c r="I81" s="89"/>
      <c r="J81" s="89" t="s">
        <v>156</v>
      </c>
      <c r="K81" s="89"/>
      <c r="L81" s="89"/>
      <c r="M81" s="89"/>
      <c r="N81" s="89"/>
      <c r="O81" s="89"/>
      <c r="R81" s="91" t="str">
        <f>IFERROR(VLOOKUP(C81, ppp!C:V, 17, FALSE), "")</f>
        <v>105. Have you been married or lived with a man only once or more than once?</v>
      </c>
      <c r="S81" s="91" t="str">
        <f>IF(IFERROR(VLOOKUP(J81, ppp!L:W, 9, FALSE), "") = 0, "", IFERROR(VLOOKUP(J81, ppp!L:W, 9, FALSE), ""))</f>
        <v>104 ≠ 5</v>
      </c>
      <c r="T81" s="91" t="str">
        <f>IFERROR(VLOOKUP(V81, ppp!J:W, 12, FALSE), "")</f>
        <v xml:space="preserve">105. Avez-vous déjà été mariée ou avez-vous déjà vécu avec un homme seulement une fois ou plus d’une fois ? </v>
      </c>
      <c r="U81" s="91" t="str">
        <f>IF(IFERROR(VLOOKUP(J81, ppp!L:W, 11, FALSE), "") = 0, "", IFERROR(VLOOKUP(J81, ppp!L:W, 11, FALSE), ""))</f>
        <v>104 ≠ 5</v>
      </c>
      <c r="V81" s="89" t="s">
        <v>827</v>
      </c>
    </row>
    <row r="82" spans="1:46" s="109" customFormat="1" ht="13" customHeight="1">
      <c r="A82" s="104" t="s">
        <v>16</v>
      </c>
      <c r="B82" s="104" t="s">
        <v>1902</v>
      </c>
      <c r="C82" s="104"/>
      <c r="D82" s="104"/>
      <c r="E82" s="104"/>
      <c r="F82" s="104"/>
      <c r="G82" s="104"/>
      <c r="H82" s="104" t="s">
        <v>18</v>
      </c>
      <c r="I82" s="104"/>
      <c r="J82" s="104" t="s">
        <v>158</v>
      </c>
      <c r="K82" s="104"/>
      <c r="L82" s="104"/>
      <c r="M82" s="104"/>
      <c r="N82" s="104"/>
      <c r="O82" s="104"/>
      <c r="R82" s="91" t="str">
        <f>IFERROR(VLOOKUP(C82, ppp!C:V, 17, FALSE), "")</f>
        <v/>
      </c>
      <c r="S82" s="91" t="str">
        <f>IF(IFERROR(VLOOKUP(J82, ppp!L:W, 9, FALSE), "") = 0, "", IFERROR(VLOOKUP(J82, ppp!L:W, 9, FALSE), ""))</f>
        <v/>
      </c>
      <c r="T82" s="91" t="str">
        <f>IFERROR(VLOOKUP(V82, ppp!J:W, 12, FALSE), "")</f>
        <v/>
      </c>
      <c r="U82" s="91" t="str">
        <f>IF(IFERROR(VLOOKUP(J82, ppp!L:W, 11, FALSE), "") = 0, "", IFERROR(VLOOKUP(J82, ppp!L:W, 11, FALSE), ""))</f>
        <v/>
      </c>
      <c r="V82" s="90"/>
      <c r="W82" s="90"/>
      <c r="X82" s="90"/>
      <c r="Y82" s="90"/>
      <c r="AP82" s="104"/>
      <c r="AQ82" s="104"/>
      <c r="AR82" s="104"/>
      <c r="AS82" s="104"/>
      <c r="AT82" s="104"/>
    </row>
    <row r="83" spans="1:46" ht="13" customHeight="1">
      <c r="A83" s="89" t="s">
        <v>20</v>
      </c>
      <c r="B83" s="89" t="s">
        <v>1903</v>
      </c>
      <c r="C83" s="89" t="s">
        <v>828</v>
      </c>
      <c r="D83" s="113" t="s">
        <v>1885</v>
      </c>
      <c r="E83" s="112"/>
      <c r="F83" s="112"/>
      <c r="G83" s="112"/>
      <c r="H83" s="112"/>
      <c r="I83" s="112"/>
      <c r="J83" s="89"/>
      <c r="K83" s="89"/>
      <c r="L83" s="89"/>
      <c r="M83" s="89"/>
      <c r="N83" s="89"/>
      <c r="O83" s="89"/>
      <c r="P83" s="91"/>
      <c r="Q83" s="91"/>
      <c r="R83" s="91" t="str">
        <f>IFERROR(VLOOKUP(C83, ppp!C:V, 17, FALSE), "")</f>
        <v>106a. In what month and year did you start living with your FIRST husband / partner?</v>
      </c>
      <c r="S83" s="91" t="str">
        <f>IF(IFERROR(VLOOKUP(J83, ppp!L:W, 9, FALSE), "") = 0, "", IFERROR(VLOOKUP(J83, ppp!L:W, 9, FALSE), ""))</f>
        <v/>
      </c>
      <c r="T83" s="91" t="str">
        <f>IFERROR(VLOOKUP(V83, ppp!J:W, 12, FALSE), "")</f>
        <v>106a. En quel mois et quelle année avez-vous commencé à vivre avec votre PREMIER mari/conjoint ?</v>
      </c>
      <c r="U83" s="91" t="str">
        <f>IF(IFERROR(VLOOKUP(J83, ppp!L:W, 11, FALSE), "") = 0, "", IFERROR(VLOOKUP(J83, ppp!L:W, 11, FALSE), ""))</f>
        <v/>
      </c>
      <c r="V83" s="107" t="s">
        <v>1904</v>
      </c>
      <c r="W83" s="107" t="s">
        <v>2136</v>
      </c>
      <c r="X83" s="90"/>
      <c r="Y83" s="90"/>
      <c r="AP83" s="89"/>
      <c r="AQ83" s="89"/>
      <c r="AR83" s="89"/>
      <c r="AS83" s="89"/>
      <c r="AT83" s="89"/>
    </row>
    <row r="84" spans="1:46" s="109" customFormat="1" ht="13" customHeight="1">
      <c r="A84" s="108" t="s">
        <v>1887</v>
      </c>
      <c r="B84" s="104" t="s">
        <v>1905</v>
      </c>
      <c r="C84" s="104" t="s">
        <v>1889</v>
      </c>
      <c r="D84" s="104"/>
      <c r="E84" s="104"/>
      <c r="F84" s="104"/>
      <c r="G84" s="104" t="s">
        <v>26</v>
      </c>
      <c r="H84" s="104" t="s">
        <v>1890</v>
      </c>
      <c r="I84" s="104"/>
      <c r="J84" s="104"/>
      <c r="K84" s="104"/>
      <c r="L84" s="104"/>
      <c r="M84" s="104"/>
      <c r="N84" s="104"/>
      <c r="O84" s="104"/>
      <c r="R84" s="91" t="str">
        <f>IFERROR(VLOOKUP(C84, ppp!C:V, 17, FALSE), "")</f>
        <v>Month:</v>
      </c>
      <c r="S84" s="91" t="str">
        <f>IF(IFERROR(VLOOKUP(J84, ppp!L:W, 9, FALSE), "") = 0, "", IFERROR(VLOOKUP(J84, ppp!L:W, 9, FALSE), ""))</f>
        <v/>
      </c>
      <c r="T84" s="91" t="str">
        <f>IFERROR(VLOOKUP(V84, ppp!J:W, 12, FALSE), "")</f>
        <v>Mois:</v>
      </c>
      <c r="U84" s="91" t="str">
        <f>IF(IFERROR(VLOOKUP(J84, ppp!L:W, 11, FALSE), "") = 0, "", IFERROR(VLOOKUP(J84, ppp!L:W, 11, FALSE), ""))</f>
        <v/>
      </c>
      <c r="V84" s="91" t="s">
        <v>1891</v>
      </c>
      <c r="W84" s="90"/>
      <c r="X84" s="90"/>
      <c r="Y84" s="90"/>
      <c r="AP84" s="104"/>
      <c r="AQ84" s="104"/>
      <c r="AR84" s="104"/>
      <c r="AS84" s="104"/>
      <c r="AT84" s="104"/>
    </row>
    <row r="85" spans="1:46" s="109" customFormat="1" ht="13" customHeight="1">
      <c r="A85" s="104" t="s">
        <v>133</v>
      </c>
      <c r="B85" s="104" t="s">
        <v>1906</v>
      </c>
      <c r="C85" s="104" t="s">
        <v>1893</v>
      </c>
      <c r="D85" s="104"/>
      <c r="E85" s="104" t="s">
        <v>1894</v>
      </c>
      <c r="F85" s="104" t="s">
        <v>1907</v>
      </c>
      <c r="G85" s="104" t="s">
        <v>26</v>
      </c>
      <c r="H85" s="104" t="s">
        <v>1896</v>
      </c>
      <c r="I85" s="104" t="s">
        <v>135</v>
      </c>
      <c r="J85" s="104"/>
      <c r="K85" s="104"/>
      <c r="L85" s="104"/>
      <c r="M85" s="104"/>
      <c r="N85" s="104"/>
      <c r="O85" s="104"/>
      <c r="R85" s="91" t="str">
        <f>IFERROR(VLOOKUP(C85, ppp!C:V, 17, FALSE), "")</f>
        <v>Year:</v>
      </c>
      <c r="S85" s="91" t="str">
        <f>IF(IFERROR(VLOOKUP(J85, ppp!L:W, 9, FALSE), "") = 0, "", IFERROR(VLOOKUP(J85, ppp!L:W, 9, FALSE), ""))</f>
        <v/>
      </c>
      <c r="T85" s="91" t="str">
        <f>IFERROR(VLOOKUP(V85, ppp!J:W, 12, FALSE), "")</f>
        <v>Année:</v>
      </c>
      <c r="U85" s="91" t="str">
        <f>IF(IFERROR(VLOOKUP(J85, ppp!L:W, 11, FALSE), "") = 0, "", IFERROR(VLOOKUP(J85, ppp!L:W, 11, FALSE), ""))</f>
        <v/>
      </c>
      <c r="V85" s="91" t="s">
        <v>1897</v>
      </c>
      <c r="W85" s="90"/>
      <c r="X85" s="110" t="s">
        <v>1898</v>
      </c>
      <c r="Y85" s="90"/>
      <c r="AP85" s="104"/>
      <c r="AQ85" s="104"/>
      <c r="AR85" s="104"/>
      <c r="AS85" s="104"/>
      <c r="AT85" s="104"/>
    </row>
    <row r="86" spans="1:46" s="109" customFormat="1" ht="13" customHeight="1">
      <c r="A86" s="104" t="s">
        <v>14</v>
      </c>
      <c r="B86" s="104" t="s">
        <v>1908</v>
      </c>
      <c r="C86" s="104"/>
      <c r="D86" s="104"/>
      <c r="E86" s="104"/>
      <c r="F86" s="104"/>
      <c r="G86" s="104"/>
      <c r="H86" s="104"/>
      <c r="I86" s="104"/>
      <c r="J86" s="104"/>
      <c r="K86" s="104"/>
      <c r="L86" s="104" t="s">
        <v>1909</v>
      </c>
      <c r="M86" s="104"/>
      <c r="N86" s="104"/>
      <c r="O86" s="104"/>
      <c r="R86" s="91" t="str">
        <f>IFERROR(VLOOKUP(C86, ppp!C:V, 17, FALSE), "")</f>
        <v/>
      </c>
      <c r="S86" s="91" t="str">
        <f>IF(IFERROR(VLOOKUP(J86, ppp!L:W, 9, FALSE), "") = 0, "", IFERROR(VLOOKUP(J86, ppp!L:W, 9, FALSE), ""))</f>
        <v/>
      </c>
      <c r="T86" s="91" t="str">
        <f>IFERROR(VLOOKUP(V86, ppp!J:W, 12, FALSE), "")</f>
        <v/>
      </c>
      <c r="U86" s="91" t="str">
        <f>IF(IFERROR(VLOOKUP(J86, ppp!L:W, 11, FALSE), "") = 0, "", IFERROR(VLOOKUP(J86, ppp!L:W, 11, FALSE), ""))</f>
        <v/>
      </c>
      <c r="V86" s="90"/>
      <c r="W86" s="90"/>
      <c r="X86" s="90"/>
      <c r="Y86" s="90"/>
      <c r="AP86" s="104"/>
      <c r="AQ86" s="104"/>
      <c r="AR86" s="104"/>
      <c r="AS86" s="104"/>
      <c r="AT86" s="104"/>
    </row>
    <row r="87" spans="1:46" s="109" customFormat="1" ht="13" customHeight="1">
      <c r="A87" s="104" t="s">
        <v>14</v>
      </c>
      <c r="B87" s="104" t="s">
        <v>157</v>
      </c>
      <c r="C87" s="104"/>
      <c r="D87" s="104"/>
      <c r="E87" s="104"/>
      <c r="F87" s="104"/>
      <c r="G87" s="104"/>
      <c r="H87" s="104"/>
      <c r="I87" s="104"/>
      <c r="J87" s="104"/>
      <c r="K87" s="104"/>
      <c r="L87" s="104" t="s">
        <v>1910</v>
      </c>
      <c r="M87" s="104"/>
      <c r="N87" s="104"/>
      <c r="O87" s="104"/>
      <c r="R87" s="91" t="str">
        <f>IFERROR(VLOOKUP(C87, ppp!C:V, 17, FALSE), "")</f>
        <v/>
      </c>
      <c r="S87" s="91" t="str">
        <f>IF(IFERROR(VLOOKUP(J87, ppp!L:W, 9, FALSE), "") = 0, "", IFERROR(VLOOKUP(J87, ppp!L:W, 9, FALSE), ""))</f>
        <v/>
      </c>
      <c r="T87" s="91" t="str">
        <f>IFERROR(VLOOKUP(V87, ppp!J:W, 12, FALSE), "")</f>
        <v/>
      </c>
      <c r="U87" s="91" t="str">
        <f>IF(IFERROR(VLOOKUP(J87, ppp!L:W, 11, FALSE), "") = 0, "", IFERROR(VLOOKUP(J87, ppp!L:W, 11, FALSE), ""))</f>
        <v/>
      </c>
      <c r="V87" s="90"/>
      <c r="W87" s="90"/>
      <c r="X87" s="90"/>
      <c r="Y87" s="90"/>
      <c r="AP87" s="104"/>
      <c r="AQ87" s="104"/>
      <c r="AR87" s="104"/>
      <c r="AS87" s="104"/>
      <c r="AT87" s="104"/>
    </row>
    <row r="88" spans="1:46" s="109" customFormat="1" ht="13" customHeight="1">
      <c r="A88" s="104" t="s">
        <v>14</v>
      </c>
      <c r="B88" s="114" t="s">
        <v>1911</v>
      </c>
      <c r="C88" s="104"/>
      <c r="D88" s="104"/>
      <c r="E88" s="104"/>
      <c r="F88" s="104"/>
      <c r="G88" s="104"/>
      <c r="H88" s="104"/>
      <c r="I88" s="104"/>
      <c r="J88" s="104"/>
      <c r="K88" s="104"/>
      <c r="L88" s="104" t="s">
        <v>1912</v>
      </c>
      <c r="M88" s="104"/>
      <c r="N88" s="104"/>
      <c r="O88" s="104"/>
      <c r="R88" s="91" t="str">
        <f>IFERROR(VLOOKUP(C88, ppp!C:V, 17, FALSE), "")</f>
        <v/>
      </c>
      <c r="S88" s="91" t="str">
        <f>IF(IFERROR(VLOOKUP(J88, ppp!L:W, 9, FALSE), "") = 0, "", IFERROR(VLOOKUP(J88, ppp!L:W, 9, FALSE), ""))</f>
        <v/>
      </c>
      <c r="T88" s="91" t="str">
        <f>IFERROR(VLOOKUP(V88, ppp!J:W, 12, FALSE), "")</f>
        <v/>
      </c>
      <c r="U88" s="91" t="str">
        <f>IF(IFERROR(VLOOKUP(J88, ppp!L:W, 11, FALSE), "") = 0, "", IFERROR(VLOOKUP(J88, ppp!L:W, 11, FALSE), ""))</f>
        <v/>
      </c>
      <c r="V88" s="90"/>
      <c r="W88" s="90"/>
      <c r="X88" s="90"/>
      <c r="Y88" s="90"/>
      <c r="AP88" s="104"/>
      <c r="AQ88" s="104"/>
      <c r="AR88" s="104"/>
      <c r="AS88" s="104"/>
      <c r="AT88" s="104"/>
    </row>
    <row r="89" spans="1:46" s="109" customFormat="1" ht="13" customHeight="1">
      <c r="A89" s="104" t="s">
        <v>28</v>
      </c>
      <c r="B89" s="104" t="s">
        <v>1902</v>
      </c>
      <c r="C89" s="104"/>
      <c r="D89" s="104"/>
      <c r="E89" s="104"/>
      <c r="F89" s="104"/>
      <c r="G89" s="104"/>
      <c r="H89" s="104"/>
      <c r="I89" s="104"/>
      <c r="J89" s="104"/>
      <c r="K89" s="104"/>
      <c r="L89" s="104"/>
      <c r="M89" s="104"/>
      <c r="N89" s="104"/>
      <c r="O89" s="104"/>
      <c r="R89" s="91" t="str">
        <f>IFERROR(VLOOKUP(C89, ppp!C:V, 17, FALSE), "")</f>
        <v/>
      </c>
      <c r="S89" s="91" t="str">
        <f>IF(IFERROR(VLOOKUP(J89, ppp!L:W, 9, FALSE), "") = 0, "", IFERROR(VLOOKUP(J89, ppp!L:W, 9, FALSE), ""))</f>
        <v/>
      </c>
      <c r="T89" s="91" t="str">
        <f>IFERROR(VLOOKUP(V89, ppp!J:W, 12, FALSE), "")</f>
        <v/>
      </c>
      <c r="U89" s="91" t="str">
        <f>IF(IFERROR(VLOOKUP(J89, ppp!L:W, 11, FALSE), "") = 0, "", IFERROR(VLOOKUP(J89, ppp!L:W, 11, FALSE), ""))</f>
        <v/>
      </c>
      <c r="V89" s="90"/>
      <c r="W89" s="90"/>
      <c r="X89" s="90"/>
      <c r="Y89" s="90"/>
      <c r="AP89" s="104"/>
      <c r="AQ89" s="104"/>
      <c r="AR89" s="104"/>
      <c r="AS89" s="104"/>
      <c r="AT89" s="104"/>
    </row>
    <row r="90" spans="1:46" s="115" customFormat="1" ht="13" customHeight="1">
      <c r="A90" s="104" t="s">
        <v>20</v>
      </c>
      <c r="B90" s="104" t="s">
        <v>1913</v>
      </c>
      <c r="C90" s="104" t="s">
        <v>1914</v>
      </c>
      <c r="D90" s="104"/>
      <c r="E90" s="104"/>
      <c r="F90" s="104"/>
      <c r="G90" s="104" t="s">
        <v>26</v>
      </c>
      <c r="H90" s="104"/>
      <c r="I90" s="104"/>
      <c r="J90" s="104" t="s">
        <v>1915</v>
      </c>
      <c r="K90" s="104"/>
      <c r="L90" s="104"/>
      <c r="M90" s="104"/>
      <c r="N90" s="104"/>
      <c r="O90" s="104"/>
      <c r="R90" s="91" t="str">
        <f>IFERROR(VLOOKUP(C90, ppp!C:V, 17, FALSE), "")</f>
        <v>Date cannot be in the future._x000D__x000D_You entered: ${husband_cohabit_start_first_lab}_x000D_Today: ${today}</v>
      </c>
      <c r="S90" s="91" t="str">
        <f>IF(IFERROR(VLOOKUP(J90, ppp!L:W, 9, FALSE), "") = 0, "", IFERROR(VLOOKUP(J90, ppp!L:W, 9, FALSE), ""))</f>
        <v/>
      </c>
      <c r="T90" s="91" t="str">
        <f>IFERROR(VLOOKUP(V90, ppp!J:W, 12, FALSE), "")</f>
        <v/>
      </c>
      <c r="U90" s="91" t="str">
        <f>IF(IFERROR(VLOOKUP(J90, ppp!L:W, 11, FALSE), "") = 0, "", IFERROR(VLOOKUP(J90, ppp!L:W, 11, FALSE), ""))</f>
        <v/>
      </c>
      <c r="V90" s="96" t="s">
        <v>2137</v>
      </c>
      <c r="W90" s="90"/>
      <c r="X90" s="90"/>
      <c r="Y90" s="90"/>
    </row>
    <row r="91" spans="1:46" s="109" customFormat="1" ht="13" customHeight="1">
      <c r="A91" s="104" t="s">
        <v>20</v>
      </c>
      <c r="B91" s="104" t="s">
        <v>1916</v>
      </c>
      <c r="C91" s="104" t="s">
        <v>1917</v>
      </c>
      <c r="D91" s="104"/>
      <c r="E91" s="104"/>
      <c r="F91" s="104"/>
      <c r="G91" s="104" t="s">
        <v>26</v>
      </c>
      <c r="H91" s="104"/>
      <c r="I91" s="104"/>
      <c r="J91" s="104" t="s">
        <v>1918</v>
      </c>
      <c r="K91" s="104"/>
      <c r="L91" s="104"/>
      <c r="M91" s="104"/>
      <c r="N91" s="104"/>
      <c r="O91" s="104"/>
      <c r="R91" s="91" t="str">
        <f>IFERROR(VLOOKUP(C91, ppp!C:V, 17, FALSE), "")</f>
        <v>Date of first living with husband/partner cannot be before respondent's birth. You entered: ${husband_cohabit_start_first_lab}_x000D__x000D_Respondent's birth: ${birthdate_lab}</v>
      </c>
      <c r="S91" s="91" t="str">
        <f>IF(IFERROR(VLOOKUP(J91, ppp!L:W, 9, FALSE), "") = 0, "", IFERROR(VLOOKUP(J91, ppp!L:W, 9, FALSE), ""))</f>
        <v/>
      </c>
      <c r="T91" s="91" t="str">
        <f>IFERROR(VLOOKUP(V91, ppp!J:W, 12, FALSE), "")</f>
        <v>La date de cohabitation avec le mari/conjoint pour la première fois ne peut pas être avant la naissance de l’enquêtée. Vous avez saisi: ${husband_cohabit_start_first_lab}_x000D__x000D_La date de naissance de l’enquêtée: ${birthdate_lab}</v>
      </c>
      <c r="U91" s="91" t="str">
        <f>IF(IFERROR(VLOOKUP(J91, ppp!L:W, 11, FALSE), "") = 0, "", IFERROR(VLOOKUP(J91, ppp!L:W, 11, FALSE), ""))</f>
        <v/>
      </c>
      <c r="V91" s="96" t="s">
        <v>1919</v>
      </c>
      <c r="W91" s="90"/>
      <c r="X91" s="90"/>
      <c r="Y91" s="90"/>
      <c r="AP91" s="104"/>
      <c r="AQ91" s="104"/>
      <c r="AR91" s="104"/>
      <c r="AS91" s="104"/>
      <c r="AT91" s="104"/>
    </row>
    <row r="92" spans="1:46" s="109" customFormat="1" ht="13" customHeight="1">
      <c r="A92" s="104" t="s">
        <v>20</v>
      </c>
      <c r="B92" s="104" t="s">
        <v>1920</v>
      </c>
      <c r="C92" s="104" t="s">
        <v>1921</v>
      </c>
      <c r="D92" s="104"/>
      <c r="E92" s="104"/>
      <c r="F92" s="104"/>
      <c r="G92" s="104" t="s">
        <v>26</v>
      </c>
      <c r="H92" s="104"/>
      <c r="I92" s="104"/>
      <c r="J92" s="104" t="s">
        <v>1922</v>
      </c>
      <c r="K92" s="104"/>
      <c r="L92" s="104"/>
      <c r="M92" s="104"/>
      <c r="N92" s="104"/>
      <c r="O92" s="104"/>
      <c r="R92" s="91" t="str">
        <f>IFERROR(VLOOKUP(C92, ppp!C:V, 17, FALSE), "")</f>
        <v>Date of first living with husband/partner cannot be before respondent's birth. You entered: ${hcf_y_lab}_x000D__x000D_Respondent's birth: ${birthdate_lab}</v>
      </c>
      <c r="S92" s="91" t="str">
        <f>IF(IFERROR(VLOOKUP(J92, ppp!L:W, 9, FALSE), "") = 0, "", IFERROR(VLOOKUP(J92, ppp!L:W, 9, FALSE), ""))</f>
        <v/>
      </c>
      <c r="T92" s="91" t="str">
        <f>IFERROR(VLOOKUP(V92, ppp!J:W, 12, FALSE), "")</f>
        <v>La date de cohabitation avec le mari/conjoint pour la première fois ne peut pas être avant la naissance de l’enquêtée. Vous avez saisi: ${hcf_y_lab}_x000D__x000D_La date de naissance de l’enquêtée: ${birthdate_lab}</v>
      </c>
      <c r="U92" s="91" t="str">
        <f>IF(IFERROR(VLOOKUP(J92, ppp!L:W, 11, FALSE), "") = 0, "", IFERROR(VLOOKUP(J92, ppp!L:W, 11, FALSE), ""))</f>
        <v/>
      </c>
      <c r="V92" s="96" t="s">
        <v>1923</v>
      </c>
      <c r="W92" s="90"/>
      <c r="X92" s="90"/>
      <c r="Y92" s="90"/>
      <c r="AP92" s="104"/>
      <c r="AQ92" s="104"/>
      <c r="AR92" s="104"/>
      <c r="AS92" s="104"/>
      <c r="AT92" s="104"/>
    </row>
    <row r="93" spans="1:46" ht="13" customHeight="1">
      <c r="A93" s="89" t="s">
        <v>14</v>
      </c>
      <c r="B93" s="89" t="s">
        <v>159</v>
      </c>
      <c r="C93" s="89"/>
      <c r="D93" s="89"/>
      <c r="E93" s="89"/>
      <c r="F93" s="89"/>
      <c r="G93" s="89"/>
      <c r="H93" s="89"/>
      <c r="I93" s="89"/>
      <c r="J93" s="89" t="s">
        <v>160</v>
      </c>
      <c r="K93" s="89"/>
      <c r="L93" s="89" t="s">
        <v>161</v>
      </c>
      <c r="M93" s="89"/>
      <c r="N93" s="89"/>
      <c r="O93" s="89"/>
      <c r="R93" s="91" t="str">
        <f>IFERROR(VLOOKUP(C93, ppp!C:V, 17, FALSE), "")</f>
        <v/>
      </c>
      <c r="S93" s="91" t="str">
        <f>IF(IFERROR(VLOOKUP(J93, ppp!L:W, 9, FALSE), "") = 0, "", IFERROR(VLOOKUP(J93, ppp!L:W, 9, FALSE), ""))</f>
        <v/>
      </c>
      <c r="T93" s="91" t="str">
        <f>IFERROR(VLOOKUP(V93, ppp!J:W, 12, FALSE), "")</f>
        <v/>
      </c>
      <c r="U93" s="91" t="str">
        <f>IF(IFERROR(VLOOKUP(J93, ppp!L:W, 11, FALSE), "") = 0, "", IFERROR(VLOOKUP(J93, ppp!L:W, 11, FALSE), ""))</f>
        <v/>
      </c>
    </row>
    <row r="94" spans="1:46" ht="13" customHeight="1">
      <c r="A94" s="89" t="s">
        <v>14</v>
      </c>
      <c r="B94" s="89" t="s">
        <v>162</v>
      </c>
      <c r="C94" s="89"/>
      <c r="D94" s="89"/>
      <c r="E94" s="89"/>
      <c r="F94" s="89"/>
      <c r="G94" s="89"/>
      <c r="H94" s="89"/>
      <c r="I94" s="89"/>
      <c r="J94" s="89" t="s">
        <v>160</v>
      </c>
      <c r="K94" s="89"/>
      <c r="L94" s="89" t="s">
        <v>163</v>
      </c>
      <c r="M94" s="89"/>
      <c r="N94" s="89"/>
      <c r="O94" s="89"/>
      <c r="R94" s="91" t="str">
        <f>IFERROR(VLOOKUP(C94, ppp!C:V, 17, FALSE), "")</f>
        <v/>
      </c>
      <c r="S94" s="91" t="str">
        <f>IF(IFERROR(VLOOKUP(J94, ppp!L:W, 9, FALSE), "") = 0, "", IFERROR(VLOOKUP(J94, ppp!L:W, 9, FALSE), ""))</f>
        <v/>
      </c>
      <c r="T94" s="91" t="str">
        <f>IFERROR(VLOOKUP(V94, ppp!J:W, 12, FALSE), "")</f>
        <v/>
      </c>
      <c r="U94" s="91" t="str">
        <f>IF(IFERROR(VLOOKUP(J94, ppp!L:W, 11, FALSE), "") = 0, "", IFERROR(VLOOKUP(J94, ppp!L:W, 11, FALSE), ""))</f>
        <v/>
      </c>
    </row>
    <row r="95" spans="1:46" ht="13" customHeight="1">
      <c r="A95" s="89" t="s">
        <v>14</v>
      </c>
      <c r="B95" s="89" t="s">
        <v>164</v>
      </c>
      <c r="C95" s="89"/>
      <c r="D95" s="89"/>
      <c r="E95" s="89"/>
      <c r="F95" s="89"/>
      <c r="G95" s="89"/>
      <c r="H95" s="89"/>
      <c r="I95" s="89"/>
      <c r="J95" s="89" t="s">
        <v>160</v>
      </c>
      <c r="K95" s="89"/>
      <c r="L95" s="89" t="s">
        <v>165</v>
      </c>
      <c r="M95" s="89"/>
      <c r="N95" s="89"/>
      <c r="O95" s="89"/>
      <c r="R95" s="91" t="str">
        <f>IFERROR(VLOOKUP(C95, ppp!C:V, 17, FALSE), "")</f>
        <v/>
      </c>
      <c r="S95" s="91" t="str">
        <f>IF(IFERROR(VLOOKUP(J95, ppp!L:W, 9, FALSE), "") = 0, "", IFERROR(VLOOKUP(J95, ppp!L:W, 9, FALSE), ""))</f>
        <v/>
      </c>
      <c r="T95" s="91" t="str">
        <f>IFERROR(VLOOKUP(V95, ppp!J:W, 12, FALSE), "")</f>
        <v/>
      </c>
      <c r="U95" s="91" t="str">
        <f>IF(IFERROR(VLOOKUP(J95, ppp!L:W, 11, FALSE), "") = 0, "", IFERROR(VLOOKUP(J95, ppp!L:W, 11, FALSE), ""))</f>
        <v/>
      </c>
    </row>
    <row r="96" spans="1:46" ht="13" customHeight="1">
      <c r="A96" s="89" t="s">
        <v>29</v>
      </c>
      <c r="B96" s="89" t="s">
        <v>166</v>
      </c>
      <c r="C96" s="89" t="s">
        <v>829</v>
      </c>
      <c r="D96" s="89"/>
      <c r="E96" s="89"/>
      <c r="F96" s="89" t="s">
        <v>58</v>
      </c>
      <c r="G96" s="89" t="s">
        <v>26</v>
      </c>
      <c r="H96" s="89"/>
      <c r="I96" s="89"/>
      <c r="J96" s="89" t="s">
        <v>167</v>
      </c>
      <c r="K96" s="89"/>
      <c r="L96" s="89"/>
      <c r="M96" s="89"/>
      <c r="N96" s="89"/>
      <c r="O96" s="89"/>
      <c r="R96" s="91" t="str">
        <f>IFERROR(VLOOKUP(C96, ppp!C:V, 17, FALSE), "")</f>
        <v xml:space="preserve">106b. CHECK: Based on the response you entered in 106a, the respondent was possibly 15 years old or younger at the time of her first marriage.  _x000D__x000D_Did you enter 106a correctly?  </v>
      </c>
      <c r="S96" s="91" t="str">
        <f>IF(IFERROR(VLOOKUP(J96, ppp!L:W, 9, FALSE), "") = 0, "", IFERROR(VLOOKUP(J96, ppp!L:W, 9, FALSE), ""))</f>
        <v>106a age at marriage ≤15</v>
      </c>
      <c r="T96" s="91" t="str">
        <f>IFERROR(VLOOKUP(V96, ppp!J:W, 12, FALSE), "")</f>
        <v/>
      </c>
      <c r="U96" s="91" t="str">
        <f>IF(IFERROR(VLOOKUP(J96, ppp!L:W, 11, FALSE), "") = 0, "", IFERROR(VLOOKUP(J96, ppp!L:W, 11, FALSE), ""))</f>
        <v>106a age at marriage ≤15</v>
      </c>
      <c r="V96" s="89" t="s">
        <v>2242</v>
      </c>
    </row>
    <row r="97" spans="1:49" s="109" customFormat="1" ht="13" customHeight="1">
      <c r="A97" s="104" t="s">
        <v>16</v>
      </c>
      <c r="B97" s="104" t="s">
        <v>1924</v>
      </c>
      <c r="C97" s="104"/>
      <c r="D97" s="104"/>
      <c r="E97" s="104"/>
      <c r="F97" s="104"/>
      <c r="G97" s="104"/>
      <c r="H97" s="104" t="s">
        <v>18</v>
      </c>
      <c r="I97" s="104"/>
      <c r="J97" s="104" t="s">
        <v>169</v>
      </c>
      <c r="K97" s="104"/>
      <c r="L97" s="104"/>
      <c r="M97" s="104"/>
      <c r="N97" s="104"/>
      <c r="O97" s="104"/>
      <c r="R97" s="91" t="str">
        <f>IFERROR(VLOOKUP(C97, ppp!C:V, 17, FALSE), "")</f>
        <v/>
      </c>
      <c r="S97" s="91" t="str">
        <f>IF(IFERROR(VLOOKUP(J97, ppp!L:W, 9, FALSE), "") = 0, "", IFERROR(VLOOKUP(J97, ppp!L:W, 9, FALSE), ""))</f>
        <v/>
      </c>
      <c r="T97" s="91" t="str">
        <f>IFERROR(VLOOKUP(V97, ppp!J:W, 12, FALSE), "")</f>
        <v/>
      </c>
      <c r="U97" s="91" t="str">
        <f>IF(IFERROR(VLOOKUP(J97, ppp!L:W, 11, FALSE), "") = 0, "", IFERROR(VLOOKUP(J97, ppp!L:W, 11, FALSE), ""))</f>
        <v/>
      </c>
      <c r="V97" s="90"/>
      <c r="W97" s="90"/>
      <c r="X97" s="90"/>
      <c r="Y97" s="90"/>
      <c r="AP97" s="104"/>
      <c r="AQ97" s="104"/>
      <c r="AR97" s="104"/>
      <c r="AS97" s="104"/>
      <c r="AT97" s="104"/>
    </row>
    <row r="98" spans="1:49" s="96" customFormat="1" ht="13" customHeight="1">
      <c r="A98" s="95" t="s">
        <v>20</v>
      </c>
      <c r="B98" s="95" t="s">
        <v>1925</v>
      </c>
      <c r="C98" s="95" t="s">
        <v>830</v>
      </c>
      <c r="D98" s="113" t="s">
        <v>1885</v>
      </c>
      <c r="E98" s="95"/>
      <c r="F98" s="95"/>
      <c r="G98" s="95"/>
      <c r="H98" s="95"/>
      <c r="I98" s="95"/>
      <c r="J98" s="95"/>
      <c r="K98" s="95"/>
      <c r="L98" s="95"/>
      <c r="M98" s="95"/>
      <c r="N98" s="95"/>
      <c r="O98" s="95"/>
      <c r="R98" s="91" t="str">
        <f>IFERROR(VLOOKUP(C98, ppp!C:V, 17, FALSE), "")</f>
        <v>107a. Now I would like to ask about when you started living with your CURRENT or MOST RECENT husband / partner. In what month and year was that?</v>
      </c>
      <c r="S98" s="91" t="str">
        <f>IF(IFERROR(VLOOKUP(J98, ppp!L:W, 9, FALSE), "") = 0, "", IFERROR(VLOOKUP(J98, ppp!L:W, 9, FALSE), ""))</f>
        <v/>
      </c>
      <c r="T98" s="91" t="str">
        <f>IFERROR(VLOOKUP(V98, ppp!J:W, 12, FALSE), "")</f>
        <v>107a. Maintenant j’aimerais vous demander à partir de quand vous avez commencé à vivre avec votre mari/conjoint ACTUEL ou LE PLUS RECENT. C’était en quel mois et en quelle année ?</v>
      </c>
      <c r="U98" s="91" t="str">
        <f>IF(IFERROR(VLOOKUP(J98, ppp!L:W, 11, FALSE), "") = 0, "", IFERROR(VLOOKUP(J98, ppp!L:W, 11, FALSE), ""))</f>
        <v/>
      </c>
      <c r="V98" s="107" t="s">
        <v>1926</v>
      </c>
      <c r="W98" s="91" t="s">
        <v>1886</v>
      </c>
      <c r="X98" s="90"/>
      <c r="Y98" s="90"/>
      <c r="AH98" s="95"/>
      <c r="AI98" s="95"/>
      <c r="AJ98" s="95"/>
      <c r="AK98" s="95"/>
      <c r="AL98" s="95"/>
      <c r="AM98" s="95"/>
      <c r="AN98" s="95"/>
      <c r="AO98" s="95"/>
      <c r="AP98" s="95"/>
      <c r="AQ98" s="95"/>
      <c r="AR98" s="95"/>
      <c r="AS98" s="95"/>
      <c r="AT98" s="95"/>
      <c r="AU98" s="95"/>
      <c r="AV98" s="95"/>
      <c r="AW98" s="95"/>
    </row>
    <row r="99" spans="1:49" s="109" customFormat="1" ht="13" customHeight="1">
      <c r="A99" s="108" t="s">
        <v>1887</v>
      </c>
      <c r="B99" s="104" t="s">
        <v>1927</v>
      </c>
      <c r="C99" s="104" t="s">
        <v>1889</v>
      </c>
      <c r="D99" s="104"/>
      <c r="E99" s="104"/>
      <c r="F99" s="104"/>
      <c r="G99" s="104" t="s">
        <v>26</v>
      </c>
      <c r="H99" s="104" t="s">
        <v>1890</v>
      </c>
      <c r="I99" s="104"/>
      <c r="J99" s="104"/>
      <c r="K99" s="104"/>
      <c r="L99" s="104"/>
      <c r="M99" s="104"/>
      <c r="N99" s="104"/>
      <c r="O99" s="104"/>
      <c r="R99" s="91" t="str">
        <f>IFERROR(VLOOKUP(C99, ppp!C:V, 17, FALSE), "")</f>
        <v>Month:</v>
      </c>
      <c r="S99" s="91" t="str">
        <f>IF(IFERROR(VLOOKUP(J99, ppp!L:W, 9, FALSE), "") = 0, "", IFERROR(VLOOKUP(J99, ppp!L:W, 9, FALSE), ""))</f>
        <v/>
      </c>
      <c r="T99" s="91" t="str">
        <f>IFERROR(VLOOKUP(V99, ppp!J:W, 12, FALSE), "")</f>
        <v>Mois:</v>
      </c>
      <c r="U99" s="91" t="str">
        <f>IF(IFERROR(VLOOKUP(J99, ppp!L:W, 11, FALSE), "") = 0, "", IFERROR(VLOOKUP(J99, ppp!L:W, 11, FALSE), ""))</f>
        <v/>
      </c>
      <c r="V99" s="91" t="s">
        <v>1891</v>
      </c>
      <c r="W99" s="90"/>
      <c r="X99" s="90"/>
      <c r="Y99" s="90"/>
      <c r="AP99" s="104"/>
      <c r="AQ99" s="104"/>
      <c r="AR99" s="104"/>
      <c r="AS99" s="104"/>
      <c r="AT99" s="104"/>
    </row>
    <row r="100" spans="1:49" s="109" customFormat="1" ht="13" customHeight="1">
      <c r="A100" s="104" t="s">
        <v>133</v>
      </c>
      <c r="B100" s="104" t="s">
        <v>1928</v>
      </c>
      <c r="C100" s="104" t="s">
        <v>1893</v>
      </c>
      <c r="D100" s="104"/>
      <c r="E100" s="104" t="s">
        <v>1894</v>
      </c>
      <c r="F100" s="104" t="s">
        <v>1929</v>
      </c>
      <c r="G100" s="104" t="s">
        <v>26</v>
      </c>
      <c r="H100" s="104" t="s">
        <v>1896</v>
      </c>
      <c r="I100" s="104" t="s">
        <v>135</v>
      </c>
      <c r="J100" s="104"/>
      <c r="K100" s="104"/>
      <c r="L100" s="104"/>
      <c r="M100" s="104"/>
      <c r="N100" s="104"/>
      <c r="O100" s="104"/>
      <c r="R100" s="91" t="str">
        <f>IFERROR(VLOOKUP(C100, ppp!C:V, 17, FALSE), "")</f>
        <v>Year:</v>
      </c>
      <c r="S100" s="91" t="str">
        <f>IF(IFERROR(VLOOKUP(J100, ppp!L:W, 9, FALSE), "") = 0, "", IFERROR(VLOOKUP(J100, ppp!L:W, 9, FALSE), ""))</f>
        <v/>
      </c>
      <c r="T100" s="91" t="str">
        <f>IFERROR(VLOOKUP(V100, ppp!J:W, 12, FALSE), "")</f>
        <v>Année:</v>
      </c>
      <c r="U100" s="91" t="str">
        <f>IF(IFERROR(VLOOKUP(J100, ppp!L:W, 11, FALSE), "") = 0, "", IFERROR(VLOOKUP(J100, ppp!L:W, 11, FALSE), ""))</f>
        <v/>
      </c>
      <c r="V100" s="91" t="s">
        <v>1897</v>
      </c>
      <c r="W100" s="90"/>
      <c r="X100" s="110" t="s">
        <v>1898</v>
      </c>
      <c r="Y100" s="90"/>
      <c r="AP100" s="104"/>
      <c r="AQ100" s="104"/>
      <c r="AR100" s="104"/>
      <c r="AS100" s="104"/>
      <c r="AT100" s="104"/>
    </row>
    <row r="101" spans="1:49" s="109" customFormat="1" ht="13" customHeight="1">
      <c r="A101" s="104" t="s">
        <v>14</v>
      </c>
      <c r="B101" s="104" t="s">
        <v>1930</v>
      </c>
      <c r="C101" s="104"/>
      <c r="D101" s="104"/>
      <c r="E101" s="104"/>
      <c r="F101" s="104"/>
      <c r="G101" s="104"/>
      <c r="H101" s="104"/>
      <c r="I101" s="104"/>
      <c r="J101" s="104"/>
      <c r="K101" s="104"/>
      <c r="L101" s="104" t="s">
        <v>1931</v>
      </c>
      <c r="M101" s="104"/>
      <c r="N101" s="104"/>
      <c r="O101" s="104"/>
      <c r="R101" s="91" t="str">
        <f>IFERROR(VLOOKUP(C101, ppp!C:V, 17, FALSE), "")</f>
        <v/>
      </c>
      <c r="S101" s="91" t="str">
        <f>IF(IFERROR(VLOOKUP(J101, ppp!L:W, 9, FALSE), "") = 0, "", IFERROR(VLOOKUP(J101, ppp!L:W, 9, FALSE), ""))</f>
        <v/>
      </c>
      <c r="T101" s="91" t="str">
        <f>IFERROR(VLOOKUP(V101, ppp!J:W, 12, FALSE), "")</f>
        <v/>
      </c>
      <c r="U101" s="91" t="str">
        <f>IF(IFERROR(VLOOKUP(J101, ppp!L:W, 11, FALSE), "") = 0, "", IFERROR(VLOOKUP(J101, ppp!L:W, 11, FALSE), ""))</f>
        <v/>
      </c>
      <c r="V101" s="91"/>
      <c r="W101" s="90"/>
      <c r="X101" s="110"/>
      <c r="Y101" s="90"/>
      <c r="AP101" s="104"/>
      <c r="AQ101" s="104"/>
      <c r="AR101" s="104"/>
      <c r="AS101" s="104"/>
      <c r="AT101" s="104"/>
    </row>
    <row r="102" spans="1:49" s="109" customFormat="1" ht="13" customHeight="1">
      <c r="A102" s="104" t="s">
        <v>14</v>
      </c>
      <c r="B102" s="104" t="s">
        <v>168</v>
      </c>
      <c r="C102" s="104"/>
      <c r="D102" s="104"/>
      <c r="E102" s="104"/>
      <c r="F102" s="104"/>
      <c r="G102" s="104"/>
      <c r="H102" s="104"/>
      <c r="I102" s="104"/>
      <c r="J102" s="104"/>
      <c r="K102" s="104"/>
      <c r="L102" s="104" t="s">
        <v>1932</v>
      </c>
      <c r="M102" s="104"/>
      <c r="N102" s="104"/>
      <c r="O102" s="104"/>
      <c r="R102" s="91" t="str">
        <f>IFERROR(VLOOKUP(C102, ppp!C:V, 17, FALSE), "")</f>
        <v/>
      </c>
      <c r="S102" s="91" t="str">
        <f>IF(IFERROR(VLOOKUP(J102, ppp!L:W, 9, FALSE), "") = 0, "", IFERROR(VLOOKUP(J102, ppp!L:W, 9, FALSE), ""))</f>
        <v/>
      </c>
      <c r="T102" s="91" t="str">
        <f>IFERROR(VLOOKUP(V102, ppp!J:W, 12, FALSE), "")</f>
        <v/>
      </c>
      <c r="U102" s="91" t="str">
        <f>IF(IFERROR(VLOOKUP(J102, ppp!L:W, 11, FALSE), "") = 0, "", IFERROR(VLOOKUP(J102, ppp!L:W, 11, FALSE), ""))</f>
        <v/>
      </c>
      <c r="V102" s="90"/>
      <c r="W102" s="90"/>
      <c r="X102" s="90"/>
      <c r="Y102" s="90"/>
      <c r="AP102" s="104"/>
      <c r="AQ102" s="104"/>
      <c r="AR102" s="104"/>
      <c r="AS102" s="104"/>
      <c r="AT102" s="104"/>
    </row>
    <row r="103" spans="1:49" s="109" customFormat="1" ht="13" customHeight="1">
      <c r="A103" s="104" t="s">
        <v>14</v>
      </c>
      <c r="B103" s="104" t="s">
        <v>1933</v>
      </c>
      <c r="C103" s="104"/>
      <c r="D103" s="104"/>
      <c r="E103" s="104"/>
      <c r="F103" s="104"/>
      <c r="G103" s="104"/>
      <c r="H103" s="104"/>
      <c r="I103" s="104"/>
      <c r="J103" s="104"/>
      <c r="K103" s="104"/>
      <c r="L103" s="104" t="s">
        <v>1934</v>
      </c>
      <c r="M103" s="104"/>
      <c r="N103" s="104"/>
      <c r="O103" s="104"/>
      <c r="R103" s="91" t="str">
        <f>IFERROR(VLOOKUP(C103, ppp!C:V, 17, FALSE), "")</f>
        <v/>
      </c>
      <c r="S103" s="91" t="str">
        <f>IF(IFERROR(VLOOKUP(J103, ppp!L:W, 9, FALSE), "") = 0, "", IFERROR(VLOOKUP(J103, ppp!L:W, 9, FALSE), ""))</f>
        <v/>
      </c>
      <c r="T103" s="91" t="str">
        <f>IFERROR(VLOOKUP(V103, ppp!J:W, 12, FALSE), "")</f>
        <v/>
      </c>
      <c r="U103" s="91" t="str">
        <f>IF(IFERROR(VLOOKUP(J103, ppp!L:W, 11, FALSE), "") = 0, "", IFERROR(VLOOKUP(J103, ppp!L:W, 11, FALSE), ""))</f>
        <v/>
      </c>
      <c r="V103" s="90"/>
      <c r="W103" s="90"/>
      <c r="X103" s="90"/>
      <c r="Y103" s="90"/>
      <c r="AP103" s="104"/>
      <c r="AQ103" s="104"/>
      <c r="AR103" s="104"/>
      <c r="AS103" s="104"/>
      <c r="AT103" s="104"/>
    </row>
    <row r="104" spans="1:49" s="109" customFormat="1" ht="13" customHeight="1">
      <c r="A104" s="104" t="s">
        <v>28</v>
      </c>
      <c r="B104" s="104" t="s">
        <v>1924</v>
      </c>
      <c r="C104" s="104"/>
      <c r="D104" s="104"/>
      <c r="E104" s="104"/>
      <c r="F104" s="104"/>
      <c r="G104" s="104"/>
      <c r="H104" s="104"/>
      <c r="I104" s="104"/>
      <c r="J104" s="104"/>
      <c r="K104" s="104"/>
      <c r="L104" s="104"/>
      <c r="M104" s="104"/>
      <c r="N104" s="104"/>
      <c r="O104" s="104"/>
      <c r="R104" s="91" t="str">
        <f>IFERROR(VLOOKUP(C104, ppp!C:V, 17, FALSE), "")</f>
        <v/>
      </c>
      <c r="S104" s="91" t="str">
        <f>IF(IFERROR(VLOOKUP(J104, ppp!L:W, 9, FALSE), "") = 0, "", IFERROR(VLOOKUP(J104, ppp!L:W, 9, FALSE), ""))</f>
        <v/>
      </c>
      <c r="T104" s="91" t="str">
        <f>IFERROR(VLOOKUP(V104, ppp!J:W, 12, FALSE), "")</f>
        <v/>
      </c>
      <c r="U104" s="91" t="str">
        <f>IF(IFERROR(VLOOKUP(J104, ppp!L:W, 11, FALSE), "") = 0, "", IFERROR(VLOOKUP(J104, ppp!L:W, 11, FALSE), ""))</f>
        <v/>
      </c>
      <c r="V104" s="90"/>
      <c r="W104" s="90"/>
      <c r="X104" s="90"/>
      <c r="Y104" s="90"/>
      <c r="AP104" s="104"/>
      <c r="AQ104" s="104"/>
      <c r="AR104" s="104"/>
      <c r="AS104" s="104"/>
      <c r="AT104" s="104"/>
    </row>
    <row r="105" spans="1:49" s="115" customFormat="1" ht="13" customHeight="1">
      <c r="A105" s="104" t="s">
        <v>20</v>
      </c>
      <c r="B105" s="104" t="s">
        <v>1935</v>
      </c>
      <c r="C105" s="104" t="s">
        <v>1936</v>
      </c>
      <c r="D105" s="104"/>
      <c r="E105" s="104"/>
      <c r="F105" s="104"/>
      <c r="G105" s="104" t="s">
        <v>26</v>
      </c>
      <c r="H105" s="104"/>
      <c r="I105" s="104"/>
      <c r="J105" s="104" t="s">
        <v>1937</v>
      </c>
      <c r="K105" s="104"/>
      <c r="L105" s="104"/>
      <c r="M105" s="104"/>
      <c r="N105" s="104"/>
      <c r="O105" s="104"/>
      <c r="R105" s="91" t="str">
        <f>IFERROR(VLOOKUP(C105, ppp!C:V, 17, FALSE), "")</f>
        <v>Date cannot be in the future._x000D__x000D_You entered: ${husband_cohabit_start_recent_lab}_x000D_Today: ${today}</v>
      </c>
      <c r="S105" s="91" t="str">
        <f>IF(IFERROR(VLOOKUP(J105, ppp!L:W, 9, FALSE), "") = 0, "", IFERROR(VLOOKUP(J105, ppp!L:W, 9, FALSE), ""))</f>
        <v/>
      </c>
      <c r="T105" s="91" t="str">
        <f>IFERROR(VLOOKUP(V105, ppp!J:W, 12, FALSE), "")</f>
        <v/>
      </c>
      <c r="U105" s="91" t="str">
        <f>IF(IFERROR(VLOOKUP(J105, ppp!L:W, 11, FALSE), "") = 0, "", IFERROR(VLOOKUP(J105, ppp!L:W, 11, FALSE), ""))</f>
        <v/>
      </c>
      <c r="V105" s="96" t="s">
        <v>2138</v>
      </c>
      <c r="W105" s="90"/>
      <c r="X105" s="90"/>
      <c r="Y105" s="90"/>
    </row>
    <row r="106" spans="1:49" s="109" customFormat="1" ht="13" customHeight="1">
      <c r="A106" s="104" t="s">
        <v>20</v>
      </c>
      <c r="B106" s="104" t="s">
        <v>1938</v>
      </c>
      <c r="C106" s="104" t="s">
        <v>1939</v>
      </c>
      <c r="D106" s="104"/>
      <c r="E106" s="104"/>
      <c r="F106" s="104"/>
      <c r="G106" s="104" t="s">
        <v>26</v>
      </c>
      <c r="H106" s="104"/>
      <c r="I106" s="104"/>
      <c r="J106" s="104" t="s">
        <v>1940</v>
      </c>
      <c r="K106" s="104"/>
      <c r="L106" s="115"/>
      <c r="M106" s="104"/>
      <c r="N106" s="104"/>
      <c r="O106" s="104"/>
      <c r="R106" s="91" t="str">
        <f>IFERROR(VLOOKUP(C106, ppp!C:V, 17, FALSE), "")</f>
        <v>Date of living with current / most recent husband/partner cannot be before respondent's birth. You entered: ${husband_cohabit_start_recent_lab}_x000D__x000D_Respondent's birth: ${birthdate_lab}</v>
      </c>
      <c r="S106" s="91" t="str">
        <f>IF(IFERROR(VLOOKUP(J106, ppp!L:W, 9, FALSE), "") = 0, "", IFERROR(VLOOKUP(J106, ppp!L:W, 9, FALSE), ""))</f>
        <v/>
      </c>
      <c r="T106" s="91" t="str">
        <f>IFERROR(VLOOKUP(V106, ppp!J:W, 12, FALSE), "")</f>
        <v>La date de cohabitation avec le mari/conjoint actuel ne peut pas être avant la naissance de l’enquêtée. Vous avez saisi:${husband_cohabit_start_first_lab}_x000D__x000D_La date de naissance de l’enquêtée: ${birthdate_lab}</v>
      </c>
      <c r="U106" s="91" t="str">
        <f>IF(IFERROR(VLOOKUP(J106, ppp!L:W, 11, FALSE), "") = 0, "", IFERROR(VLOOKUP(J106, ppp!L:W, 11, FALSE), ""))</f>
        <v/>
      </c>
      <c r="V106" s="91" t="s">
        <v>1941</v>
      </c>
      <c r="W106" s="90"/>
      <c r="X106" s="90"/>
      <c r="Y106" s="90"/>
      <c r="AP106" s="104"/>
      <c r="AQ106" s="104"/>
      <c r="AR106" s="104"/>
      <c r="AS106" s="104"/>
      <c r="AT106" s="104"/>
    </row>
    <row r="107" spans="1:49" s="109" customFormat="1" ht="13" customHeight="1">
      <c r="A107" s="104" t="s">
        <v>20</v>
      </c>
      <c r="B107" s="104" t="s">
        <v>1942</v>
      </c>
      <c r="C107" s="104" t="s">
        <v>1943</v>
      </c>
      <c r="D107" s="104"/>
      <c r="E107" s="104"/>
      <c r="F107" s="104"/>
      <c r="G107" s="104" t="s">
        <v>26</v>
      </c>
      <c r="H107" s="104"/>
      <c r="I107" s="104"/>
      <c r="J107" s="104" t="s">
        <v>1944</v>
      </c>
      <c r="K107" s="104"/>
      <c r="L107" s="115"/>
      <c r="M107" s="104"/>
      <c r="N107" s="104"/>
      <c r="O107" s="104"/>
      <c r="R107" s="91" t="str">
        <f>IFERROR(VLOOKUP(C107, ppp!C:V, 17, FALSE), "")</f>
        <v>Date of living with current / most recent husband/partner cannot be before respondent's birth. You entered: ${hcs_y_lab}_x000D__x000D_Respondent's birth: ${birthdate_lab}</v>
      </c>
      <c r="S107" s="91" t="str">
        <f>IF(IFERROR(VLOOKUP(J107, ppp!L:W, 9, FALSE), "") = 0, "", IFERROR(VLOOKUP(J107, ppp!L:W, 9, FALSE), ""))</f>
        <v/>
      </c>
      <c r="T107" s="91" t="str">
        <f>IFERROR(VLOOKUP(V107, ppp!J:W, 12, FALSE), "")</f>
        <v>La date de cohabitation avec le mari/conjoint actuel ne peut pas être avant la naissance de l’enquêtée. Vous avez saisi:${hcs_y_lab}_x000D__x000D_La date de naissance de l’enquêtée: ${birthdate_lab}</v>
      </c>
      <c r="U107" s="91" t="str">
        <f>IF(IFERROR(VLOOKUP(J107, ppp!L:W, 11, FALSE), "") = 0, "", IFERROR(VLOOKUP(J107, ppp!L:W, 11, FALSE), ""))</f>
        <v/>
      </c>
      <c r="V107" s="91" t="s">
        <v>1945</v>
      </c>
      <c r="W107" s="90"/>
      <c r="X107" s="90"/>
      <c r="Y107" s="90"/>
      <c r="AP107" s="104"/>
      <c r="AQ107" s="104"/>
      <c r="AR107" s="104"/>
      <c r="AS107" s="104"/>
      <c r="AT107" s="104"/>
    </row>
    <row r="108" spans="1:49" s="109" customFormat="1" ht="13" customHeight="1">
      <c r="A108" s="104" t="s">
        <v>20</v>
      </c>
      <c r="B108" s="104" t="s">
        <v>1946</v>
      </c>
      <c r="C108" s="104" t="s">
        <v>1947</v>
      </c>
      <c r="D108" s="104"/>
      <c r="E108" s="104"/>
      <c r="F108" s="104"/>
      <c r="G108" s="104" t="s">
        <v>26</v>
      </c>
      <c r="H108" s="104"/>
      <c r="I108" s="104"/>
      <c r="J108" s="104" t="s">
        <v>1948</v>
      </c>
      <c r="K108" s="104"/>
      <c r="L108" s="104"/>
      <c r="M108" s="104"/>
      <c r="N108" s="104"/>
      <c r="O108" s="104"/>
      <c r="R108" s="91" t="str">
        <f>IFERROR(VLOOKUP(C108, ppp!C:V, 17, FALSE), "")</f>
        <v>Date of living with current / most recent husband/partner cannot be before date respondent started living with first partner. You entered: ${husband_cohabit_start_recent_lab}_x000D__x000D_Date started living with first partner: ${husband_cohabit_start_first_lab}</v>
      </c>
      <c r="S108" s="91" t="str">
        <f>IF(IFERROR(VLOOKUP(J108, ppp!L:W, 9, FALSE), "") = 0, "", IFERROR(VLOOKUP(J108, ppp!L:W, 9, FALSE), ""))</f>
        <v/>
      </c>
      <c r="T108" s="91" t="str">
        <f>IFERROR(VLOOKUP(V108, ppp!J:W, 12, FALSE), "")</f>
        <v/>
      </c>
      <c r="U108" s="91" t="str">
        <f>IF(IFERROR(VLOOKUP(J108, ppp!L:W, 11, FALSE), "") = 0, "", IFERROR(VLOOKUP(J108, ppp!L:W, 11, FALSE), ""))</f>
        <v/>
      </c>
      <c r="V108" s="91" t="s">
        <v>1949</v>
      </c>
      <c r="W108" s="90"/>
      <c r="X108" s="90"/>
      <c r="Y108" s="90"/>
      <c r="AP108" s="104"/>
      <c r="AQ108" s="104"/>
      <c r="AR108" s="104"/>
      <c r="AS108" s="104"/>
      <c r="AT108" s="104"/>
    </row>
    <row r="109" spans="1:49" s="109" customFormat="1" ht="13" customHeight="1">
      <c r="A109" s="104" t="s">
        <v>20</v>
      </c>
      <c r="B109" s="104" t="s">
        <v>1950</v>
      </c>
      <c r="C109" s="104" t="s">
        <v>1951</v>
      </c>
      <c r="D109" s="104"/>
      <c r="E109" s="104"/>
      <c r="F109" s="104"/>
      <c r="G109" s="104" t="s">
        <v>26</v>
      </c>
      <c r="H109" s="104"/>
      <c r="I109" s="104"/>
      <c r="J109" s="104" t="s">
        <v>1952</v>
      </c>
      <c r="K109" s="104"/>
      <c r="L109" s="104"/>
      <c r="M109" s="104"/>
      <c r="N109" s="104"/>
      <c r="O109" s="104"/>
      <c r="R109" s="91" t="str">
        <f>IFERROR(VLOOKUP(C109, ppp!C:V, 17, FALSE), "")</f>
        <v>Year of living with current / most recent husband/partner cannot be before year respondent started living with first partner. You entered: ${hcs_y_lab}_x000D__x000D_Year started living with first partner: ${hcf_y_lab}</v>
      </c>
      <c r="S109" s="91" t="str">
        <f>IF(IFERROR(VLOOKUP(J109, ppp!L:W, 9, FALSE), "") = 0, "", IFERROR(VLOOKUP(J109, ppp!L:W, 9, FALSE), ""))</f>
        <v/>
      </c>
      <c r="T109" s="91" t="str">
        <f>IFERROR(VLOOKUP(V109, ppp!J:W, 12, FALSE), "")</f>
        <v/>
      </c>
      <c r="U109" s="91" t="str">
        <f>IF(IFERROR(VLOOKUP(J109, ppp!L:W, 11, FALSE), "") = 0, "", IFERROR(VLOOKUP(J109, ppp!L:W, 11, FALSE), ""))</f>
        <v/>
      </c>
      <c r="V109" s="91" t="s">
        <v>1949</v>
      </c>
      <c r="W109" s="90"/>
      <c r="X109" s="90"/>
      <c r="Y109" s="90"/>
      <c r="AP109" s="104"/>
      <c r="AQ109" s="104"/>
      <c r="AR109" s="104"/>
      <c r="AS109" s="104"/>
      <c r="AT109" s="104"/>
    </row>
    <row r="110" spans="1:49" ht="13" customHeight="1">
      <c r="A110" s="89" t="s">
        <v>14</v>
      </c>
      <c r="B110" s="89" t="s">
        <v>170</v>
      </c>
      <c r="C110" s="89"/>
      <c r="D110" s="89"/>
      <c r="E110" s="89"/>
      <c r="F110" s="89"/>
      <c r="G110" s="89"/>
      <c r="H110" s="89"/>
      <c r="I110" s="89"/>
      <c r="J110" s="89" t="s">
        <v>171</v>
      </c>
      <c r="K110" s="89"/>
      <c r="L110" s="89" t="s">
        <v>172</v>
      </c>
      <c r="M110" s="89"/>
      <c r="N110" s="89"/>
      <c r="O110" s="89"/>
      <c r="R110" s="91" t="str">
        <f>IFERROR(VLOOKUP(C110, ppp!C:V, 17, FALSE), "")</f>
        <v/>
      </c>
      <c r="S110" s="91" t="str">
        <f>IF(IFERROR(VLOOKUP(J110, ppp!L:W, 9, FALSE), "") = 0, "", IFERROR(VLOOKUP(J110, ppp!L:W, 9, FALSE), ""))</f>
        <v/>
      </c>
      <c r="T110" s="91" t="str">
        <f>IFERROR(VLOOKUP(V110, ppp!J:W, 12, FALSE), "")</f>
        <v/>
      </c>
      <c r="U110" s="91" t="str">
        <f>IF(IFERROR(VLOOKUP(J110, ppp!L:W, 11, FALSE), "") = 0, "", IFERROR(VLOOKUP(J110, ppp!L:W, 11, FALSE), ""))</f>
        <v/>
      </c>
    </row>
    <row r="111" spans="1:49" ht="13" customHeight="1">
      <c r="A111" s="89" t="s">
        <v>14</v>
      </c>
      <c r="B111" s="89" t="s">
        <v>173</v>
      </c>
      <c r="C111" s="89"/>
      <c r="D111" s="89"/>
      <c r="E111" s="89"/>
      <c r="F111" s="89"/>
      <c r="G111" s="89"/>
      <c r="H111" s="89"/>
      <c r="I111" s="89"/>
      <c r="J111" s="89" t="s">
        <v>171</v>
      </c>
      <c r="K111" s="89"/>
      <c r="L111" s="89" t="s">
        <v>174</v>
      </c>
      <c r="M111" s="89"/>
      <c r="N111" s="89"/>
      <c r="O111" s="89"/>
      <c r="R111" s="91" t="str">
        <f>IFERROR(VLOOKUP(C111, ppp!C:V, 17, FALSE), "")</f>
        <v/>
      </c>
      <c r="S111" s="91" t="str">
        <f>IF(IFERROR(VLOOKUP(J111, ppp!L:W, 9, FALSE), "") = 0, "", IFERROR(VLOOKUP(J111, ppp!L:W, 9, FALSE), ""))</f>
        <v/>
      </c>
      <c r="T111" s="91" t="str">
        <f>IFERROR(VLOOKUP(V111, ppp!J:W, 12, FALSE), "")</f>
        <v/>
      </c>
      <c r="U111" s="91" t="str">
        <f>IF(IFERROR(VLOOKUP(J111, ppp!L:W, 11, FALSE), "") = 0, "", IFERROR(VLOOKUP(J111, ppp!L:W, 11, FALSE), ""))</f>
        <v/>
      </c>
    </row>
    <row r="112" spans="1:49" ht="13" customHeight="1">
      <c r="A112" s="89" t="s">
        <v>14</v>
      </c>
      <c r="B112" s="89" t="s">
        <v>175</v>
      </c>
      <c r="C112" s="89"/>
      <c r="D112" s="89"/>
      <c r="E112" s="89"/>
      <c r="F112" s="89"/>
      <c r="G112" s="89"/>
      <c r="H112" s="89"/>
      <c r="I112" s="89"/>
      <c r="J112" s="89" t="s">
        <v>171</v>
      </c>
      <c r="K112" s="89"/>
      <c r="L112" s="89" t="s">
        <v>176</v>
      </c>
      <c r="M112" s="89"/>
      <c r="N112" s="89"/>
      <c r="O112" s="89"/>
      <c r="R112" s="91" t="str">
        <f>IFERROR(VLOOKUP(C112, ppp!C:V, 17, FALSE), "")</f>
        <v/>
      </c>
      <c r="S112" s="91" t="str">
        <f>IF(IFERROR(VLOOKUP(J112, ppp!L:W, 9, FALSE), "") = 0, "", IFERROR(VLOOKUP(J112, ppp!L:W, 9, FALSE), ""))</f>
        <v/>
      </c>
      <c r="T112" s="91" t="str">
        <f>IFERROR(VLOOKUP(V112, ppp!J:W, 12, FALSE), "")</f>
        <v/>
      </c>
      <c r="U112" s="91" t="str">
        <f>IF(IFERROR(VLOOKUP(J112, ppp!L:W, 11, FALSE), "") = 0, "", IFERROR(VLOOKUP(J112, ppp!L:W, 11, FALSE), ""))</f>
        <v/>
      </c>
    </row>
    <row r="113" spans="1:49" ht="13" customHeight="1">
      <c r="A113" s="89" t="s">
        <v>29</v>
      </c>
      <c r="B113" s="89" t="s">
        <v>177</v>
      </c>
      <c r="C113" s="89" t="s">
        <v>831</v>
      </c>
      <c r="D113" s="89"/>
      <c r="E113" s="89"/>
      <c r="F113" s="89" t="s">
        <v>58</v>
      </c>
      <c r="G113" s="89" t="s">
        <v>26</v>
      </c>
      <c r="H113" s="89"/>
      <c r="I113" s="89"/>
      <c r="J113" s="89" t="s">
        <v>178</v>
      </c>
      <c r="K113" s="89"/>
      <c r="L113" s="89"/>
      <c r="M113" s="89"/>
      <c r="N113" s="89"/>
      <c r="O113" s="89"/>
      <c r="R113" s="91" t="str">
        <f>IFERROR(VLOOKUP(C113, ppp!C:V, 17, FALSE), "")</f>
        <v>107b. CHECK: Based on the response you entered in 107a, the respondent was possibly 15 years old or younger at the time of her current or most recent marriage. _x000D__x000D_Did you enter 107a correctly?</v>
      </c>
      <c r="S113" s="91" t="str">
        <f>IF(IFERROR(VLOOKUP(J113, ppp!L:W, 9, FALSE), "") = 0, "", IFERROR(VLOOKUP(J113, ppp!L:W, 9, FALSE), ""))</f>
        <v>107a age at marriage ≤15</v>
      </c>
      <c r="T113" s="91" t="str">
        <f>IFERROR(VLOOKUP(V113, ppp!J:W, 12, FALSE), "")</f>
        <v/>
      </c>
      <c r="U113" s="91" t="str">
        <f>IF(IFERROR(VLOOKUP(J113, ppp!L:W, 11, FALSE), "") = 0, "", IFERROR(VLOOKUP(J113, ppp!L:W, 11, FALSE), ""))</f>
        <v>107a age at marriage ≤15</v>
      </c>
      <c r="V113" s="89" t="s">
        <v>2139</v>
      </c>
    </row>
    <row r="114" spans="1:49" s="94" customFormat="1" ht="13" customHeight="1">
      <c r="A114" s="92" t="s">
        <v>179</v>
      </c>
      <c r="B114" s="92" t="s">
        <v>180</v>
      </c>
      <c r="C114" s="92" t="s">
        <v>833</v>
      </c>
      <c r="D114" s="92"/>
      <c r="E114" s="92"/>
      <c r="F114" s="92"/>
      <c r="G114" s="92" t="s">
        <v>26</v>
      </c>
      <c r="H114" s="92"/>
      <c r="I114" s="92"/>
      <c r="J114" s="92" t="s">
        <v>1422</v>
      </c>
      <c r="K114" s="92"/>
      <c r="L114" s="92"/>
      <c r="M114" s="92"/>
      <c r="N114" s="92"/>
      <c r="O114" s="92"/>
      <c r="P114" s="116"/>
      <c r="Q114" s="116"/>
      <c r="R114" s="91" t="str">
        <f>IFERROR(VLOOKUP(C114, ppp!C:V, 17, FALSE), "")</f>
        <v>108. Does your husband / partner have other wives or does he live with other women as if married?</v>
      </c>
      <c r="S114" s="91" t="str">
        <f>IF(IFERROR(VLOOKUP(J114, ppp!L:W, 9, FALSE), "") = 0, "", IFERROR(VLOOKUP(J114, ppp!L:W, 9, FALSE), ""))</f>
        <v>104 = 1 or 2</v>
      </c>
      <c r="T114" s="91" t="str">
        <f>IFERROR(VLOOKUP(V114, ppp!J:W, 12, FALSE), "")</f>
        <v>108. Votre mari/conjoint a t-il d’autres femmes ou vit-il avec d’autres femmes comme s'il était marié ?</v>
      </c>
      <c r="U114" s="91" t="str">
        <f>IF(IFERROR(VLOOKUP(J114, ppp!L:W, 11, FALSE), "") = 0, "", IFERROR(VLOOKUP(J114, ppp!L:W, 11, FALSE), ""))</f>
        <v>104 = 1 or 2</v>
      </c>
      <c r="V114" s="92" t="s">
        <v>832</v>
      </c>
      <c r="W114" s="92"/>
      <c r="X114" s="92"/>
      <c r="Y114" s="92"/>
    </row>
    <row r="115" spans="1:49" s="103" customFormat="1" ht="13" customHeight="1">
      <c r="A115" s="102" t="s">
        <v>20</v>
      </c>
      <c r="B115" s="102" t="s">
        <v>1535</v>
      </c>
      <c r="C115" s="102" t="s">
        <v>1589</v>
      </c>
      <c r="D115" s="102" t="s">
        <v>1491</v>
      </c>
      <c r="E115" s="102"/>
      <c r="F115" s="102"/>
      <c r="G115" s="102"/>
      <c r="H115" s="102"/>
      <c r="I115" s="102"/>
      <c r="J115" s="102" t="s">
        <v>129</v>
      </c>
      <c r="K115" s="102" t="s">
        <v>26</v>
      </c>
      <c r="L115" s="102"/>
      <c r="M115" s="102"/>
      <c r="N115" s="102"/>
      <c r="O115" s="102"/>
      <c r="R115" s="91" t="str">
        <f>IFERROR(VLOOKUP(C115, ppp!C:V, 17, FALSE), "")</f>
        <v>Section 2 – Reproduction, Pregnancy &amp; Fertility Preferences</v>
      </c>
      <c r="S115" s="91" t="str">
        <f>IF(IFERROR(VLOOKUP(J115, ppp!L:W, 9, FALSE), "") = 0, "", IFERROR(VLOOKUP(J115, ppp!L:W, 9, FALSE), ""))</f>
        <v/>
      </c>
      <c r="T115" s="91" t="str">
        <f>IFERROR(VLOOKUP(V115, ppp!J:W, 12, FALSE), "")</f>
        <v/>
      </c>
      <c r="U115" s="91" t="str">
        <f>IF(IFERROR(VLOOKUP(J115, ppp!L:W, 11, FALSE), "") = 0, "", IFERROR(VLOOKUP(J115, ppp!L:W, 11, FALSE), ""))</f>
        <v/>
      </c>
      <c r="V115" s="102" t="s">
        <v>2244</v>
      </c>
      <c r="W115" s="102" t="s">
        <v>2140</v>
      </c>
      <c r="X115" s="102"/>
      <c r="Y115" s="102"/>
    </row>
    <row r="116" spans="1:49" s="96" customFormat="1" ht="13" customHeight="1">
      <c r="A116" s="95" t="s">
        <v>225</v>
      </c>
      <c r="B116" s="95" t="s">
        <v>834</v>
      </c>
      <c r="C116" s="95" t="s">
        <v>835</v>
      </c>
      <c r="D116" s="95"/>
      <c r="E116" s="95"/>
      <c r="F116" s="95"/>
      <c r="G116" s="95" t="s">
        <v>26</v>
      </c>
      <c r="H116" s="95"/>
      <c r="I116" s="95"/>
      <c r="J116" s="95" t="s">
        <v>129</v>
      </c>
      <c r="K116" s="95"/>
      <c r="L116" s="95"/>
      <c r="M116" s="95"/>
      <c r="N116" s="95"/>
      <c r="O116" s="95"/>
      <c r="R116" s="91" t="str">
        <f>IFERROR(VLOOKUP(C116, ppp!C:V, 17, FALSE), "")</f>
        <v>200. Now I would like to ask about all the births you have had during your life. Have you ever given birth?</v>
      </c>
      <c r="S116" s="91" t="str">
        <f>IF(IFERROR(VLOOKUP(J116, ppp!L:W, 9, FALSE), "") = 0, "", IFERROR(VLOOKUP(J116, ppp!L:W, 9, FALSE), ""))</f>
        <v/>
      </c>
      <c r="T116" s="91" t="str">
        <f>IFERROR(VLOOKUP(V116, ppp!J:W, 12, FALSE), "")</f>
        <v/>
      </c>
      <c r="U116" s="91" t="str">
        <f>IF(IFERROR(VLOOKUP(J116, ppp!L:W, 11, FALSE), "") = 0, "", IFERROR(VLOOKUP(J116, ppp!L:W, 11, FALSE), ""))</f>
        <v/>
      </c>
      <c r="V116" s="89" t="s">
        <v>2243</v>
      </c>
      <c r="W116" s="95"/>
      <c r="X116" s="95"/>
      <c r="Y116" s="95"/>
    </row>
    <row r="117" spans="1:49" s="96" customFormat="1" ht="13" customHeight="1">
      <c r="A117" s="95" t="s">
        <v>49</v>
      </c>
      <c r="B117" s="95" t="s">
        <v>1448</v>
      </c>
      <c r="C117" s="95" t="s">
        <v>1751</v>
      </c>
      <c r="D117" s="95" t="s">
        <v>316</v>
      </c>
      <c r="E117" s="95"/>
      <c r="F117" s="95" t="s">
        <v>1444</v>
      </c>
      <c r="G117" s="95" t="s">
        <v>26</v>
      </c>
      <c r="H117" s="95"/>
      <c r="I117" s="95"/>
      <c r="J117" s="95" t="s">
        <v>1445</v>
      </c>
      <c r="K117" s="95"/>
      <c r="L117" s="95"/>
      <c r="M117" s="95"/>
      <c r="N117" s="95"/>
      <c r="O117" s="95"/>
      <c r="R117" s="91" t="str">
        <f>IFERROR(VLOOKUP(C117, ppp!C:V, 17, FALSE), "")</f>
        <v>201. How many times have you given birth?</v>
      </c>
      <c r="S117" s="91" t="str">
        <f>IF(IFERROR(VLOOKUP(J117, ppp!L:W, 9, FALSE), "") = 0, "", IFERROR(VLOOKUP(J117, ppp!L:W, 9, FALSE), ""))</f>
        <v>200 = 1</v>
      </c>
      <c r="T117" s="91" t="str">
        <f>IFERROR(VLOOKUP(V117, ppp!J:W, 12, FALSE), "")</f>
        <v/>
      </c>
      <c r="U117" s="91" t="str">
        <f>IF(IFERROR(VLOOKUP(J117, ppp!L:W, 11, FALSE), "") = 0, "", IFERROR(VLOOKUP(J117, ppp!L:W, 11, FALSE), ""))</f>
        <v>200 = 1</v>
      </c>
      <c r="V117" s="181" t="s">
        <v>2245</v>
      </c>
      <c r="W117" s="181" t="s">
        <v>2141</v>
      </c>
      <c r="X117" s="95"/>
      <c r="Y117" s="95"/>
    </row>
    <row r="118" spans="1:49" s="109" customFormat="1" ht="13" customHeight="1">
      <c r="A118" s="104" t="s">
        <v>16</v>
      </c>
      <c r="B118" s="104" t="s">
        <v>1953</v>
      </c>
      <c r="C118" s="104"/>
      <c r="D118" s="104"/>
      <c r="E118" s="104"/>
      <c r="F118" s="104"/>
      <c r="G118" s="104"/>
      <c r="H118" s="104" t="s">
        <v>18</v>
      </c>
      <c r="I118" s="104"/>
      <c r="J118" s="104" t="s">
        <v>1451</v>
      </c>
      <c r="K118" s="104"/>
      <c r="L118" s="104"/>
      <c r="M118" s="104"/>
      <c r="N118" s="104"/>
      <c r="O118" s="104"/>
      <c r="R118" s="91" t="str">
        <f>IFERROR(VLOOKUP(C118, ppp!C:V, 17, FALSE), "")</f>
        <v/>
      </c>
      <c r="S118" s="91" t="str">
        <f>IF(IFERROR(VLOOKUP(J118, ppp!L:W, 9, FALSE), "") = 0, "", IFERROR(VLOOKUP(J118, ppp!L:W, 9, FALSE), ""))</f>
        <v/>
      </c>
      <c r="T118" s="91" t="str">
        <f>IFERROR(VLOOKUP(V118, ppp!J:W, 12, FALSE), "")</f>
        <v/>
      </c>
      <c r="U118" s="91" t="str">
        <f>IF(IFERROR(VLOOKUP(J118, ppp!L:W, 11, FALSE), "") = 0, "", IFERROR(VLOOKUP(J118, ppp!L:W, 11, FALSE), ""))</f>
        <v/>
      </c>
      <c r="V118" s="90"/>
      <c r="W118" s="90"/>
      <c r="X118" s="90"/>
      <c r="Y118" s="90"/>
      <c r="AP118" s="104"/>
      <c r="AQ118" s="104"/>
      <c r="AR118" s="104"/>
      <c r="AS118" s="104"/>
      <c r="AT118" s="104"/>
    </row>
    <row r="119" spans="1:49" s="96" customFormat="1" ht="13" customHeight="1">
      <c r="A119" s="95" t="s">
        <v>20</v>
      </c>
      <c r="B119" s="95" t="s">
        <v>1954</v>
      </c>
      <c r="C119" s="95" t="s">
        <v>836</v>
      </c>
      <c r="D119" s="95" t="s">
        <v>1955</v>
      </c>
      <c r="E119" s="95"/>
      <c r="F119" s="95"/>
      <c r="G119" s="95"/>
      <c r="H119" s="95"/>
      <c r="I119" s="95"/>
      <c r="J119" s="95"/>
      <c r="K119" s="95"/>
      <c r="L119" s="95"/>
      <c r="M119" s="95"/>
      <c r="N119" s="95"/>
      <c r="O119" s="95"/>
      <c r="R119" s="91" t="str">
        <f>IFERROR(VLOOKUP(C119, ppp!C:V, 17, FALSE), "")</f>
        <v>205. When was your FIRST birth?</v>
      </c>
      <c r="S119" s="91" t="str">
        <f>IF(IFERROR(VLOOKUP(J119, ppp!L:W, 9, FALSE), "") = 0, "", IFERROR(VLOOKUP(J119, ppp!L:W, 9, FALSE), ""))</f>
        <v/>
      </c>
      <c r="T119" s="91" t="str">
        <f>IFERROR(VLOOKUP(V119, ppp!J:W, 12, FALSE), "")</f>
        <v/>
      </c>
      <c r="U119" s="91" t="str">
        <f>IF(IFERROR(VLOOKUP(J119, ppp!L:W, 11, FALSE), "") = 0, "", IFERROR(VLOOKUP(J119, ppp!L:W, 11, FALSE), ""))</f>
        <v/>
      </c>
      <c r="V119" s="107" t="s">
        <v>2246</v>
      </c>
      <c r="W119" s="96" t="s">
        <v>1956</v>
      </c>
      <c r="X119" s="90"/>
      <c r="Y119" s="90"/>
      <c r="AH119" s="95"/>
      <c r="AI119" s="95"/>
      <c r="AJ119" s="95"/>
      <c r="AK119" s="95"/>
      <c r="AL119" s="95"/>
      <c r="AM119" s="95"/>
      <c r="AN119" s="95"/>
      <c r="AO119" s="95"/>
      <c r="AP119" s="95"/>
      <c r="AQ119" s="95"/>
      <c r="AR119" s="95"/>
      <c r="AS119" s="95"/>
      <c r="AT119" s="95"/>
      <c r="AU119" s="95"/>
      <c r="AV119" s="95"/>
      <c r="AW119" s="95"/>
    </row>
    <row r="120" spans="1:49" s="109" customFormat="1" ht="13" customHeight="1">
      <c r="A120" s="108" t="s">
        <v>1887</v>
      </c>
      <c r="B120" s="104" t="s">
        <v>1957</v>
      </c>
      <c r="C120" s="104" t="s">
        <v>1889</v>
      </c>
      <c r="D120" s="104"/>
      <c r="E120" s="104"/>
      <c r="F120" s="104"/>
      <c r="G120" s="104" t="s">
        <v>26</v>
      </c>
      <c r="H120" s="104" t="s">
        <v>1890</v>
      </c>
      <c r="I120" s="104"/>
      <c r="J120" s="104"/>
      <c r="K120" s="104"/>
      <c r="L120" s="104"/>
      <c r="M120" s="104"/>
      <c r="N120" s="104"/>
      <c r="O120" s="104"/>
      <c r="R120" s="91" t="str">
        <f>IFERROR(VLOOKUP(C120, ppp!C:V, 17, FALSE), "")</f>
        <v>Month:</v>
      </c>
      <c r="S120" s="91" t="str">
        <f>IF(IFERROR(VLOOKUP(J120, ppp!L:W, 9, FALSE), "") = 0, "", IFERROR(VLOOKUP(J120, ppp!L:W, 9, FALSE), ""))</f>
        <v/>
      </c>
      <c r="T120" s="91" t="str">
        <f>IFERROR(VLOOKUP(V120, ppp!J:W, 12, FALSE), "")</f>
        <v>Mois:</v>
      </c>
      <c r="U120" s="91" t="str">
        <f>IF(IFERROR(VLOOKUP(J120, ppp!L:W, 11, FALSE), "") = 0, "", IFERROR(VLOOKUP(J120, ppp!L:W, 11, FALSE), ""))</f>
        <v/>
      </c>
      <c r="V120" s="91" t="s">
        <v>1891</v>
      </c>
      <c r="W120" s="90"/>
      <c r="X120" s="90"/>
      <c r="Y120" s="90"/>
      <c r="AP120" s="104"/>
      <c r="AQ120" s="104"/>
      <c r="AR120" s="104"/>
      <c r="AS120" s="104"/>
      <c r="AT120" s="104"/>
    </row>
    <row r="121" spans="1:49" s="109" customFormat="1" ht="13" customHeight="1">
      <c r="A121" s="104" t="s">
        <v>133</v>
      </c>
      <c r="B121" s="104" t="s">
        <v>1958</v>
      </c>
      <c r="C121" s="104" t="s">
        <v>1893</v>
      </c>
      <c r="D121" s="104"/>
      <c r="E121" s="104" t="s">
        <v>1959</v>
      </c>
      <c r="F121" s="104" t="s">
        <v>1960</v>
      </c>
      <c r="G121" s="104" t="s">
        <v>26</v>
      </c>
      <c r="H121" s="104" t="s">
        <v>1896</v>
      </c>
      <c r="I121" s="104" t="s">
        <v>135</v>
      </c>
      <c r="J121" s="104"/>
      <c r="K121" s="104"/>
      <c r="L121" s="104"/>
      <c r="M121" s="104"/>
      <c r="N121" s="104"/>
      <c r="O121" s="104"/>
      <c r="R121" s="91" t="str">
        <f>IFERROR(VLOOKUP(C121, ppp!C:V, 17, FALSE), "")</f>
        <v>Year:</v>
      </c>
      <c r="S121" s="91" t="str">
        <f>IF(IFERROR(VLOOKUP(J121, ppp!L:W, 9, FALSE), "") = 0, "", IFERROR(VLOOKUP(J121, ppp!L:W, 9, FALSE), ""))</f>
        <v/>
      </c>
      <c r="T121" s="91" t="str">
        <f>IFERROR(VLOOKUP(V121, ppp!J:W, 12, FALSE), "")</f>
        <v>Année:</v>
      </c>
      <c r="U121" s="91" t="str">
        <f>IF(IFERROR(VLOOKUP(J121, ppp!L:W, 11, FALSE), "") = 0, "", IFERROR(VLOOKUP(J121, ppp!L:W, 11, FALSE), ""))</f>
        <v/>
      </c>
      <c r="V121" s="91" t="s">
        <v>1897</v>
      </c>
      <c r="W121" s="90"/>
      <c r="X121" s="110" t="s">
        <v>1898</v>
      </c>
      <c r="Y121" s="90"/>
      <c r="AP121" s="104"/>
      <c r="AQ121" s="104"/>
      <c r="AR121" s="104"/>
      <c r="AS121" s="104"/>
      <c r="AT121" s="104"/>
    </row>
    <row r="122" spans="1:49" s="109" customFormat="1" ht="13" customHeight="1">
      <c r="A122" s="104" t="s">
        <v>14</v>
      </c>
      <c r="B122" s="104" t="s">
        <v>1961</v>
      </c>
      <c r="C122" s="104"/>
      <c r="D122" s="104"/>
      <c r="E122" s="104"/>
      <c r="F122" s="104"/>
      <c r="G122" s="104"/>
      <c r="H122" s="104"/>
      <c r="I122" s="104"/>
      <c r="J122" s="104"/>
      <c r="K122" s="104"/>
      <c r="L122" s="104" t="s">
        <v>1962</v>
      </c>
      <c r="M122" s="104"/>
      <c r="N122" s="104"/>
      <c r="O122" s="104"/>
      <c r="R122" s="91" t="str">
        <f>IFERROR(VLOOKUP(C122, ppp!C:V, 17, FALSE), "")</f>
        <v/>
      </c>
      <c r="S122" s="91" t="str">
        <f>IF(IFERROR(VLOOKUP(J122, ppp!L:W, 9, FALSE), "") = 0, "", IFERROR(VLOOKUP(J122, ppp!L:W, 9, FALSE), ""))</f>
        <v/>
      </c>
      <c r="T122" s="91" t="str">
        <f>IFERROR(VLOOKUP(V122, ppp!J:W, 12, FALSE), "")</f>
        <v/>
      </c>
      <c r="U122" s="91" t="str">
        <f>IF(IFERROR(VLOOKUP(J122, ppp!L:W, 11, FALSE), "") = 0, "", IFERROR(VLOOKUP(J122, ppp!L:W, 11, FALSE), ""))</f>
        <v/>
      </c>
      <c r="V122" s="91"/>
      <c r="W122" s="90"/>
      <c r="X122" s="110"/>
      <c r="Y122" s="90"/>
      <c r="AP122" s="104"/>
      <c r="AQ122" s="104"/>
      <c r="AR122" s="104"/>
      <c r="AS122" s="104"/>
      <c r="AT122" s="104"/>
    </row>
    <row r="123" spans="1:49" s="109" customFormat="1" ht="13" customHeight="1">
      <c r="A123" s="104" t="s">
        <v>14</v>
      </c>
      <c r="B123" s="104" t="s">
        <v>181</v>
      </c>
      <c r="C123" s="104"/>
      <c r="D123" s="104"/>
      <c r="E123" s="104"/>
      <c r="F123" s="104"/>
      <c r="G123" s="104"/>
      <c r="H123" s="104"/>
      <c r="I123" s="104"/>
      <c r="J123" s="104"/>
      <c r="K123" s="104"/>
      <c r="L123" s="104" t="s">
        <v>1963</v>
      </c>
      <c r="M123" s="104"/>
      <c r="N123" s="104"/>
      <c r="O123" s="104"/>
      <c r="R123" s="91" t="str">
        <f>IFERROR(VLOOKUP(C123, ppp!C:V, 17, FALSE), "")</f>
        <v/>
      </c>
      <c r="S123" s="91" t="str">
        <f>IF(IFERROR(VLOOKUP(J123, ppp!L:W, 9, FALSE), "") = 0, "", IFERROR(VLOOKUP(J123, ppp!L:W, 9, FALSE), ""))</f>
        <v/>
      </c>
      <c r="T123" s="91" t="str">
        <f>IFERROR(VLOOKUP(V123, ppp!J:W, 12, FALSE), "")</f>
        <v/>
      </c>
      <c r="U123" s="91" t="str">
        <f>IF(IFERROR(VLOOKUP(J123, ppp!L:W, 11, FALSE), "") = 0, "", IFERROR(VLOOKUP(J123, ppp!L:W, 11, FALSE), ""))</f>
        <v/>
      </c>
      <c r="V123" s="90"/>
      <c r="W123" s="90"/>
      <c r="X123" s="90"/>
      <c r="Y123" s="90"/>
      <c r="AP123" s="104"/>
      <c r="AQ123" s="104"/>
      <c r="AR123" s="104"/>
      <c r="AS123" s="104"/>
      <c r="AT123" s="104"/>
    </row>
    <row r="124" spans="1:49" s="109" customFormat="1" ht="13" customHeight="1">
      <c r="A124" s="104" t="s">
        <v>14</v>
      </c>
      <c r="B124" s="104" t="s">
        <v>1964</v>
      </c>
      <c r="C124" s="104"/>
      <c r="D124" s="104"/>
      <c r="E124" s="104"/>
      <c r="F124" s="104"/>
      <c r="G124" s="104"/>
      <c r="H124" s="104"/>
      <c r="I124" s="104"/>
      <c r="J124" s="104"/>
      <c r="K124" s="104"/>
      <c r="L124" s="104" t="s">
        <v>1965</v>
      </c>
      <c r="M124" s="104"/>
      <c r="N124" s="104"/>
      <c r="O124" s="104"/>
      <c r="R124" s="91" t="str">
        <f>IFERROR(VLOOKUP(C124, ppp!C:V, 17, FALSE), "")</f>
        <v/>
      </c>
      <c r="S124" s="91" t="str">
        <f>IF(IFERROR(VLOOKUP(J124, ppp!L:W, 9, FALSE), "") = 0, "", IFERROR(VLOOKUP(J124, ppp!L:W, 9, FALSE), ""))</f>
        <v/>
      </c>
      <c r="T124" s="91" t="str">
        <f>IFERROR(VLOOKUP(V124, ppp!J:W, 12, FALSE), "")</f>
        <v/>
      </c>
      <c r="U124" s="91" t="str">
        <f>IF(IFERROR(VLOOKUP(J124, ppp!L:W, 11, FALSE), "") = 0, "", IFERROR(VLOOKUP(J124, ppp!L:W, 11, FALSE), ""))</f>
        <v/>
      </c>
      <c r="V124" s="90"/>
      <c r="W124" s="90"/>
      <c r="X124" s="90"/>
      <c r="Y124" s="90"/>
      <c r="AP124" s="104"/>
      <c r="AQ124" s="104"/>
      <c r="AR124" s="104"/>
      <c r="AS124" s="104"/>
      <c r="AT124" s="104"/>
    </row>
    <row r="125" spans="1:49" s="109" customFormat="1" ht="13" customHeight="1">
      <c r="A125" s="104" t="s">
        <v>28</v>
      </c>
      <c r="B125" s="104" t="s">
        <v>1953</v>
      </c>
      <c r="C125" s="104"/>
      <c r="D125" s="104"/>
      <c r="E125" s="104"/>
      <c r="F125" s="104"/>
      <c r="G125" s="104"/>
      <c r="H125" s="104"/>
      <c r="I125" s="104"/>
      <c r="J125" s="104"/>
      <c r="K125" s="104"/>
      <c r="L125" s="104"/>
      <c r="M125" s="104"/>
      <c r="N125" s="104"/>
      <c r="O125" s="104"/>
      <c r="R125" s="91" t="str">
        <f>IFERROR(VLOOKUP(C125, ppp!C:V, 17, FALSE), "")</f>
        <v/>
      </c>
      <c r="S125" s="91" t="str">
        <f>IF(IFERROR(VLOOKUP(J125, ppp!L:W, 9, FALSE), "") = 0, "", IFERROR(VLOOKUP(J125, ppp!L:W, 9, FALSE), ""))</f>
        <v/>
      </c>
      <c r="T125" s="91" t="str">
        <f>IFERROR(VLOOKUP(V125, ppp!J:W, 12, FALSE), "")</f>
        <v/>
      </c>
      <c r="U125" s="91" t="str">
        <f>IF(IFERROR(VLOOKUP(J125, ppp!L:W, 11, FALSE), "") = 0, "", IFERROR(VLOOKUP(J125, ppp!L:W, 11, FALSE), ""))</f>
        <v/>
      </c>
      <c r="V125" s="90"/>
      <c r="W125" s="90"/>
      <c r="X125" s="90"/>
      <c r="Y125" s="90"/>
      <c r="AP125" s="104"/>
      <c r="AQ125" s="104"/>
      <c r="AR125" s="104"/>
      <c r="AS125" s="104"/>
      <c r="AT125" s="104"/>
    </row>
    <row r="126" spans="1:49" s="115" customFormat="1" ht="13" customHeight="1">
      <c r="A126" s="104" t="s">
        <v>20</v>
      </c>
      <c r="B126" s="104" t="s">
        <v>1966</v>
      </c>
      <c r="C126" s="104" t="s">
        <v>1967</v>
      </c>
      <c r="D126" s="104"/>
      <c r="E126" s="104"/>
      <c r="F126" s="104"/>
      <c r="G126" s="104" t="s">
        <v>26</v>
      </c>
      <c r="H126" s="104"/>
      <c r="I126" s="104"/>
      <c r="J126" s="104" t="s">
        <v>1968</v>
      </c>
      <c r="K126" s="104"/>
      <c r="L126" s="104"/>
      <c r="M126" s="104"/>
      <c r="N126" s="104"/>
      <c r="O126" s="104"/>
      <c r="R126" s="91" t="str">
        <f>IFERROR(VLOOKUP(C126, ppp!C:V, 17, FALSE), "")</f>
        <v>Date cannot be in the future._x000D__x000D_You entered: ${first_birth_lab}_x000D_Today: ${today}</v>
      </c>
      <c r="S126" s="91" t="str">
        <f>IF(IFERROR(VLOOKUP(J126, ppp!L:W, 9, FALSE), "") = 0, "", IFERROR(VLOOKUP(J126, ppp!L:W, 9, FALSE), ""))</f>
        <v/>
      </c>
      <c r="T126" s="91" t="str">
        <f>IFERROR(VLOOKUP(V126, ppp!J:W, 12, FALSE), "")</f>
        <v/>
      </c>
      <c r="U126" s="91" t="str">
        <f>IF(IFERROR(VLOOKUP(J126, ppp!L:W, 11, FALSE), "") = 0, "", IFERROR(VLOOKUP(J126, ppp!L:W, 11, FALSE), ""))</f>
        <v/>
      </c>
      <c r="V126" s="96" t="s">
        <v>2142</v>
      </c>
      <c r="W126" s="90"/>
      <c r="X126" s="90"/>
      <c r="Y126" s="90"/>
    </row>
    <row r="127" spans="1:49" s="115" customFormat="1" ht="13" customHeight="1">
      <c r="A127" s="104" t="s">
        <v>20</v>
      </c>
      <c r="B127" s="104" t="s">
        <v>1969</v>
      </c>
      <c r="C127" s="104" t="s">
        <v>2285</v>
      </c>
      <c r="D127" s="104"/>
      <c r="E127" s="104"/>
      <c r="F127" s="104"/>
      <c r="G127" s="104" t="s">
        <v>26</v>
      </c>
      <c r="H127" s="104"/>
      <c r="I127" s="104"/>
      <c r="J127" s="104" t="s">
        <v>1970</v>
      </c>
      <c r="K127" s="104"/>
      <c r="L127" s="104"/>
      <c r="M127" s="104"/>
      <c r="N127" s="104"/>
      <c r="O127" s="104"/>
      <c r="R127" s="91" t="str">
        <f>IFERROR(VLOOKUP(C127, ppp!C:V, 17, FALSE), "")</f>
        <v>First birth cannot be before respondent was 10 years of age. You entered: ${first_birth_lab}_x000D__x000D_Respondent's birth date: ${birthdate_lab}</v>
      </c>
      <c r="S127" s="91" t="str">
        <f>IF(IFERROR(VLOOKUP(J127, ppp!L:W, 9, FALSE), "") = 0, "", IFERROR(VLOOKUP(J127, ppp!L:W, 9, FALSE), ""))</f>
        <v/>
      </c>
      <c r="T127" s="91" t="str">
        <f>IFERROR(VLOOKUP(V127, ppp!J:W, 12, FALSE), "")</f>
        <v>La première naissance ne peut pas être avant que l’enquêtée avait 10 ans. Vous avez saisi : ${first_birth_lab}_x000D__x000D_La date de naissance de l’enquêtée: ${birthdate_lab}</v>
      </c>
      <c r="U127" s="91" t="str">
        <f>IF(IFERROR(VLOOKUP(J127, ppp!L:W, 11, FALSE), "") = 0, "", IFERROR(VLOOKUP(J127, ppp!L:W, 11, FALSE), ""))</f>
        <v/>
      </c>
      <c r="V127" s="91" t="s">
        <v>1971</v>
      </c>
      <c r="W127" s="90"/>
      <c r="X127" s="90"/>
      <c r="Y127" s="90"/>
    </row>
    <row r="128" spans="1:49" s="109" customFormat="1" ht="13" customHeight="1">
      <c r="A128" s="104" t="s">
        <v>16</v>
      </c>
      <c r="B128" s="104" t="s">
        <v>1972</v>
      </c>
      <c r="C128" s="104"/>
      <c r="D128" s="104"/>
      <c r="E128" s="104"/>
      <c r="F128" s="104"/>
      <c r="G128" s="104"/>
      <c r="H128" s="104" t="s">
        <v>18</v>
      </c>
      <c r="I128" s="104"/>
      <c r="J128" s="104" t="s">
        <v>1452</v>
      </c>
      <c r="K128" s="104"/>
      <c r="L128" s="104"/>
      <c r="M128" s="104"/>
      <c r="N128" s="104"/>
      <c r="O128" s="104"/>
      <c r="R128" s="91" t="str">
        <f>IFERROR(VLOOKUP(C128, ppp!C:V, 17, FALSE), "")</f>
        <v/>
      </c>
      <c r="S128" s="91" t="str">
        <f>IF(IFERROR(VLOOKUP(J128, ppp!L:W, 9, FALSE), "") = 0, "", IFERROR(VLOOKUP(J128, ppp!L:W, 9, FALSE), ""))</f>
        <v/>
      </c>
      <c r="T128" s="91" t="str">
        <f>IFERROR(VLOOKUP(V128, ppp!J:W, 12, FALSE), "")</f>
        <v/>
      </c>
      <c r="U128" s="91" t="str">
        <f>IF(IFERROR(VLOOKUP(J128, ppp!L:W, 11, FALSE), "") = 0, "", IFERROR(VLOOKUP(J128, ppp!L:W, 11, FALSE), ""))</f>
        <v/>
      </c>
      <c r="V128" s="90"/>
      <c r="W128" s="90"/>
      <c r="X128" s="90"/>
      <c r="Y128" s="90"/>
      <c r="AP128" s="104"/>
      <c r="AQ128" s="104"/>
      <c r="AR128" s="104"/>
      <c r="AS128" s="104"/>
      <c r="AT128" s="104"/>
    </row>
    <row r="129" spans="1:49" s="96" customFormat="1" ht="13" customHeight="1">
      <c r="A129" s="95" t="s">
        <v>20</v>
      </c>
      <c r="B129" s="95" t="s">
        <v>853</v>
      </c>
      <c r="C129" s="95" t="s">
        <v>837</v>
      </c>
      <c r="D129" s="95" t="s">
        <v>1885</v>
      </c>
      <c r="E129" s="95"/>
      <c r="F129" s="95"/>
      <c r="G129" s="95"/>
      <c r="H129" s="95"/>
      <c r="I129" s="95"/>
      <c r="J129" s="95"/>
      <c r="K129" s="95"/>
      <c r="L129" s="95"/>
      <c r="M129" s="95"/>
      <c r="N129" s="95"/>
      <c r="O129" s="95"/>
      <c r="R129" s="91" t="str">
        <f>IFERROR(VLOOKUP(C129, ppp!C:V, 17, FALSE), "")</f>
        <v>206. When was your MOST RECENT birth?</v>
      </c>
      <c r="S129" s="91" t="str">
        <f>IF(IFERROR(VLOOKUP(J129, ppp!L:W, 9, FALSE), "") = 0, "", IFERROR(VLOOKUP(J129, ppp!L:W, 9, FALSE), ""))</f>
        <v/>
      </c>
      <c r="T129" s="91" t="str">
        <f>IFERROR(VLOOKUP(V129, ppp!J:W, 12, FALSE), "")</f>
        <v/>
      </c>
      <c r="U129" s="91" t="str">
        <f>IF(IFERROR(VLOOKUP(J129, ppp!L:W, 11, FALSE), "") = 0, "", IFERROR(VLOOKUP(J129, ppp!L:W, 11, FALSE), ""))</f>
        <v/>
      </c>
      <c r="V129" s="107" t="s">
        <v>2247</v>
      </c>
      <c r="W129" s="110" t="s">
        <v>1886</v>
      </c>
      <c r="X129" s="90"/>
      <c r="Y129" s="90"/>
      <c r="AH129" s="95"/>
      <c r="AI129" s="95"/>
      <c r="AJ129" s="95"/>
      <c r="AK129" s="95"/>
      <c r="AL129" s="95"/>
      <c r="AM129" s="95"/>
      <c r="AN129" s="95"/>
      <c r="AO129" s="95"/>
      <c r="AP129" s="95"/>
      <c r="AQ129" s="95"/>
      <c r="AR129" s="95"/>
      <c r="AS129" s="95"/>
      <c r="AT129" s="95"/>
      <c r="AU129" s="95"/>
      <c r="AV129" s="95"/>
      <c r="AW129" s="95"/>
    </row>
    <row r="130" spans="1:49" s="109" customFormat="1" ht="13" customHeight="1">
      <c r="A130" s="108" t="s">
        <v>1887</v>
      </c>
      <c r="B130" s="104" t="s">
        <v>1973</v>
      </c>
      <c r="C130" s="104" t="s">
        <v>1889</v>
      </c>
      <c r="D130" s="104"/>
      <c r="E130" s="104"/>
      <c r="F130" s="104"/>
      <c r="G130" s="104" t="s">
        <v>26</v>
      </c>
      <c r="H130" s="104" t="s">
        <v>1890</v>
      </c>
      <c r="I130" s="104"/>
      <c r="J130" s="104"/>
      <c r="K130" s="104"/>
      <c r="L130" s="104"/>
      <c r="M130" s="104"/>
      <c r="N130" s="104"/>
      <c r="O130" s="104"/>
      <c r="R130" s="91" t="str">
        <f>IFERROR(VLOOKUP(C130, ppp!C:V, 17, FALSE), "")</f>
        <v>Month:</v>
      </c>
      <c r="S130" s="91" t="str">
        <f>IF(IFERROR(VLOOKUP(J130, ppp!L:W, 9, FALSE), "") = 0, "", IFERROR(VLOOKUP(J130, ppp!L:W, 9, FALSE), ""))</f>
        <v/>
      </c>
      <c r="T130" s="91" t="str">
        <f>IFERROR(VLOOKUP(V130, ppp!J:W, 12, FALSE), "")</f>
        <v>Mois:</v>
      </c>
      <c r="U130" s="91" t="str">
        <f>IF(IFERROR(VLOOKUP(J130, ppp!L:W, 11, FALSE), "") = 0, "", IFERROR(VLOOKUP(J130, ppp!L:W, 11, FALSE), ""))</f>
        <v/>
      </c>
      <c r="V130" s="91" t="s">
        <v>1891</v>
      </c>
      <c r="W130" s="90"/>
      <c r="X130" s="90"/>
      <c r="Y130" s="90"/>
      <c r="AP130" s="104"/>
      <c r="AQ130" s="104"/>
      <c r="AR130" s="104"/>
      <c r="AS130" s="104"/>
      <c r="AT130" s="104"/>
    </row>
    <row r="131" spans="1:49" s="109" customFormat="1" ht="13" customHeight="1">
      <c r="A131" s="104" t="s">
        <v>133</v>
      </c>
      <c r="B131" s="104" t="s">
        <v>1974</v>
      </c>
      <c r="C131" s="104" t="s">
        <v>1893</v>
      </c>
      <c r="D131" s="104"/>
      <c r="E131" s="104" t="s">
        <v>1959</v>
      </c>
      <c r="F131" s="104" t="s">
        <v>1975</v>
      </c>
      <c r="G131" s="104" t="s">
        <v>26</v>
      </c>
      <c r="H131" s="104" t="s">
        <v>1896</v>
      </c>
      <c r="I131" s="104" t="s">
        <v>135</v>
      </c>
      <c r="J131" s="104"/>
      <c r="K131" s="104"/>
      <c r="L131" s="104"/>
      <c r="M131" s="104"/>
      <c r="N131" s="104"/>
      <c r="O131" s="104"/>
      <c r="R131" s="91" t="str">
        <f>IFERROR(VLOOKUP(C131, ppp!C:V, 17, FALSE), "")</f>
        <v>Year:</v>
      </c>
      <c r="S131" s="91" t="str">
        <f>IF(IFERROR(VLOOKUP(J131, ppp!L:W, 9, FALSE), "") = 0, "", IFERROR(VLOOKUP(J131, ppp!L:W, 9, FALSE), ""))</f>
        <v/>
      </c>
      <c r="T131" s="91" t="str">
        <f>IFERROR(VLOOKUP(V131, ppp!J:W, 12, FALSE), "")</f>
        <v>Année:</v>
      </c>
      <c r="U131" s="91" t="str">
        <f>IF(IFERROR(VLOOKUP(J131, ppp!L:W, 11, FALSE), "") = 0, "", IFERROR(VLOOKUP(J131, ppp!L:W, 11, FALSE), ""))</f>
        <v/>
      </c>
      <c r="V131" s="91" t="s">
        <v>1897</v>
      </c>
      <c r="W131" s="90"/>
      <c r="X131" s="110" t="s">
        <v>1898</v>
      </c>
      <c r="Y131" s="90"/>
      <c r="AP131" s="104"/>
      <c r="AQ131" s="104"/>
      <c r="AR131" s="104"/>
      <c r="AS131" s="104"/>
      <c r="AT131" s="104"/>
    </row>
    <row r="132" spans="1:49" s="109" customFormat="1" ht="13" customHeight="1">
      <c r="A132" s="104" t="s">
        <v>14</v>
      </c>
      <c r="B132" s="104" t="s">
        <v>1976</v>
      </c>
      <c r="C132" s="104"/>
      <c r="D132" s="104"/>
      <c r="E132" s="104"/>
      <c r="F132" s="104"/>
      <c r="G132" s="104"/>
      <c r="H132" s="104"/>
      <c r="I132" s="104"/>
      <c r="J132" s="104"/>
      <c r="K132" s="104"/>
      <c r="L132" s="104" t="s">
        <v>1977</v>
      </c>
      <c r="M132" s="104"/>
      <c r="N132" s="104"/>
      <c r="O132" s="104"/>
      <c r="R132" s="91" t="str">
        <f>IFERROR(VLOOKUP(C132, ppp!C:V, 17, FALSE), "")</f>
        <v/>
      </c>
      <c r="S132" s="91" t="str">
        <f>IF(IFERROR(VLOOKUP(J132, ppp!L:W, 9, FALSE), "") = 0, "", IFERROR(VLOOKUP(J132, ppp!L:W, 9, FALSE), ""))</f>
        <v/>
      </c>
      <c r="T132" s="91" t="str">
        <f>IFERROR(VLOOKUP(V132, ppp!J:W, 12, FALSE), "")</f>
        <v/>
      </c>
      <c r="U132" s="91" t="str">
        <f>IF(IFERROR(VLOOKUP(J132, ppp!L:W, 11, FALSE), "") = 0, "", IFERROR(VLOOKUP(J132, ppp!L:W, 11, FALSE), ""))</f>
        <v/>
      </c>
      <c r="V132" s="91"/>
      <c r="W132" s="90"/>
      <c r="X132" s="110"/>
      <c r="Y132" s="90"/>
      <c r="AP132" s="104"/>
      <c r="AQ132" s="104"/>
      <c r="AR132" s="104"/>
      <c r="AS132" s="104"/>
      <c r="AT132" s="104"/>
    </row>
    <row r="133" spans="1:49" s="109" customFormat="1" ht="13" customHeight="1">
      <c r="A133" s="104" t="s">
        <v>14</v>
      </c>
      <c r="B133" s="104" t="s">
        <v>182</v>
      </c>
      <c r="C133" s="104"/>
      <c r="D133" s="104"/>
      <c r="E133" s="104"/>
      <c r="F133" s="104"/>
      <c r="G133" s="104"/>
      <c r="H133" s="104"/>
      <c r="I133" s="104"/>
      <c r="J133" s="104"/>
      <c r="K133" s="104"/>
      <c r="L133" s="104" t="s">
        <v>1978</v>
      </c>
      <c r="M133" s="104"/>
      <c r="N133" s="104"/>
      <c r="O133" s="104"/>
      <c r="R133" s="91" t="str">
        <f>IFERROR(VLOOKUP(C133, ppp!C:V, 17, FALSE), "")</f>
        <v/>
      </c>
      <c r="S133" s="91" t="str">
        <f>IF(IFERROR(VLOOKUP(J133, ppp!L:W, 9, FALSE), "") = 0, "", IFERROR(VLOOKUP(J133, ppp!L:W, 9, FALSE), ""))</f>
        <v/>
      </c>
      <c r="T133" s="91" t="str">
        <f>IFERROR(VLOOKUP(V133, ppp!J:W, 12, FALSE), "")</f>
        <v/>
      </c>
      <c r="U133" s="91" t="str">
        <f>IF(IFERROR(VLOOKUP(J133, ppp!L:W, 11, FALSE), "") = 0, "", IFERROR(VLOOKUP(J133, ppp!L:W, 11, FALSE), ""))</f>
        <v/>
      </c>
      <c r="V133" s="90"/>
      <c r="W133" s="90"/>
      <c r="X133" s="90"/>
      <c r="Y133" s="90"/>
      <c r="AP133" s="104"/>
      <c r="AQ133" s="104"/>
      <c r="AR133" s="104"/>
      <c r="AS133" s="104"/>
      <c r="AT133" s="104"/>
    </row>
    <row r="134" spans="1:49" s="109" customFormat="1" ht="13" customHeight="1">
      <c r="A134" s="104" t="s">
        <v>14</v>
      </c>
      <c r="B134" s="104" t="s">
        <v>1979</v>
      </c>
      <c r="C134" s="104"/>
      <c r="D134" s="104"/>
      <c r="E134" s="104"/>
      <c r="F134" s="104"/>
      <c r="G134" s="104"/>
      <c r="H134" s="104"/>
      <c r="I134" s="104"/>
      <c r="J134" s="104"/>
      <c r="K134" s="104"/>
      <c r="L134" s="104" t="s">
        <v>1980</v>
      </c>
      <c r="M134" s="104"/>
      <c r="N134" s="104"/>
      <c r="O134" s="104"/>
      <c r="R134" s="91" t="str">
        <f>IFERROR(VLOOKUP(C134, ppp!C:V, 17, FALSE), "")</f>
        <v/>
      </c>
      <c r="S134" s="91" t="str">
        <f>IF(IFERROR(VLOOKUP(J134, ppp!L:W, 9, FALSE), "") = 0, "", IFERROR(VLOOKUP(J134, ppp!L:W, 9, FALSE), ""))</f>
        <v/>
      </c>
      <c r="T134" s="91" t="str">
        <f>IFERROR(VLOOKUP(V134, ppp!J:W, 12, FALSE), "")</f>
        <v/>
      </c>
      <c r="U134" s="91" t="str">
        <f>IF(IFERROR(VLOOKUP(J134, ppp!L:W, 11, FALSE), "") = 0, "", IFERROR(VLOOKUP(J134, ppp!L:W, 11, FALSE), ""))</f>
        <v/>
      </c>
      <c r="V134" s="90"/>
      <c r="W134" s="90"/>
      <c r="X134" s="90"/>
      <c r="Y134" s="90"/>
      <c r="AP134" s="104"/>
      <c r="AQ134" s="104"/>
      <c r="AR134" s="104"/>
      <c r="AS134" s="104"/>
      <c r="AT134" s="104"/>
    </row>
    <row r="135" spans="1:49" s="109" customFormat="1" ht="13" customHeight="1">
      <c r="A135" s="104" t="s">
        <v>28</v>
      </c>
      <c r="B135" s="104" t="s">
        <v>1972</v>
      </c>
      <c r="C135" s="104"/>
      <c r="D135" s="104"/>
      <c r="E135" s="104"/>
      <c r="F135" s="104"/>
      <c r="G135" s="104"/>
      <c r="H135" s="104"/>
      <c r="I135" s="104"/>
      <c r="J135" s="104"/>
      <c r="K135" s="104"/>
      <c r="L135" s="104"/>
      <c r="M135" s="104"/>
      <c r="N135" s="104"/>
      <c r="O135" s="104"/>
      <c r="R135" s="91" t="str">
        <f>IFERROR(VLOOKUP(C135, ppp!C:V, 17, FALSE), "")</f>
        <v/>
      </c>
      <c r="S135" s="91" t="str">
        <f>IF(IFERROR(VLOOKUP(J135, ppp!L:W, 9, FALSE), "") = 0, "", IFERROR(VLOOKUP(J135, ppp!L:W, 9, FALSE), ""))</f>
        <v/>
      </c>
      <c r="T135" s="91" t="str">
        <f>IFERROR(VLOOKUP(V135, ppp!J:W, 12, FALSE), "")</f>
        <v/>
      </c>
      <c r="U135" s="91" t="str">
        <f>IF(IFERROR(VLOOKUP(J135, ppp!L:W, 11, FALSE), "") = 0, "", IFERROR(VLOOKUP(J135, ppp!L:W, 11, FALSE), ""))</f>
        <v/>
      </c>
      <c r="V135" s="90"/>
      <c r="W135" s="90"/>
      <c r="X135" s="90"/>
      <c r="Y135" s="90"/>
      <c r="AP135" s="104"/>
      <c r="AQ135" s="104"/>
      <c r="AR135" s="104"/>
      <c r="AS135" s="104"/>
      <c r="AT135" s="104"/>
    </row>
    <row r="136" spans="1:49" s="115" customFormat="1" ht="13" customHeight="1">
      <c r="A136" s="104" t="s">
        <v>20</v>
      </c>
      <c r="B136" s="104" t="s">
        <v>1981</v>
      </c>
      <c r="C136" s="104" t="s">
        <v>1982</v>
      </c>
      <c r="D136" s="104"/>
      <c r="E136" s="104"/>
      <c r="F136" s="104"/>
      <c r="G136" s="104" t="s">
        <v>26</v>
      </c>
      <c r="H136" s="104"/>
      <c r="I136" s="104"/>
      <c r="J136" s="104" t="s">
        <v>1983</v>
      </c>
      <c r="K136" s="104"/>
      <c r="L136" s="104"/>
      <c r="M136" s="104"/>
      <c r="N136" s="104"/>
      <c r="O136" s="104"/>
      <c r="R136" s="91" t="str">
        <f>IFERROR(VLOOKUP(C136, ppp!C:V, 17, FALSE), "")</f>
        <v>Date cannot be in the future._x000D__x000D_You entered: ${recent_birth_lab}_x000D_Today: ${today}</v>
      </c>
      <c r="S136" s="91" t="str">
        <f>IF(IFERROR(VLOOKUP(J136, ppp!L:W, 9, FALSE), "") = 0, "", IFERROR(VLOOKUP(J136, ppp!L:W, 9, FALSE), ""))</f>
        <v/>
      </c>
      <c r="T136" s="91" t="str">
        <f>IFERROR(VLOOKUP(V136, ppp!J:W, 12, FALSE), "")</f>
        <v/>
      </c>
      <c r="U136" s="91" t="str">
        <f>IF(IFERROR(VLOOKUP(J136, ppp!L:W, 11, FALSE), "") = 0, "", IFERROR(VLOOKUP(J136, ppp!L:W, 11, FALSE), ""))</f>
        <v/>
      </c>
      <c r="V136" s="96" t="s">
        <v>2143</v>
      </c>
      <c r="W136" s="90"/>
      <c r="X136" s="90"/>
      <c r="Y136" s="90"/>
    </row>
    <row r="137" spans="1:49" s="115" customFormat="1" ht="13" customHeight="1">
      <c r="A137" s="104" t="s">
        <v>20</v>
      </c>
      <c r="B137" s="104" t="s">
        <v>1984</v>
      </c>
      <c r="C137" s="104" t="s">
        <v>2286</v>
      </c>
      <c r="D137" s="104"/>
      <c r="E137" s="104"/>
      <c r="F137" s="104"/>
      <c r="G137" s="104" t="s">
        <v>26</v>
      </c>
      <c r="H137" s="104"/>
      <c r="I137" s="104"/>
      <c r="J137" s="104" t="s">
        <v>1985</v>
      </c>
      <c r="K137" s="104"/>
      <c r="L137" s="104"/>
      <c r="M137" s="104"/>
      <c r="N137" s="104"/>
      <c r="O137" s="104"/>
      <c r="R137" s="91" t="str">
        <f>IFERROR(VLOOKUP(C137, ppp!C:V, 17, FALSE), "")</f>
        <v>Date of most recent birth cannot be before respondent was 10 years of age. You entered: ${recent_birth_lab}_x000D__x000D_Respondent's birth date: ${birthdate_lab}</v>
      </c>
      <c r="S137" s="91" t="str">
        <f>IF(IFERROR(VLOOKUP(J137, ppp!L:W, 9, FALSE), "") = 0, "", IFERROR(VLOOKUP(J137, ppp!L:W, 9, FALSE), ""))</f>
        <v/>
      </c>
      <c r="T137" s="91" t="str">
        <f>IFERROR(VLOOKUP(V137, ppp!J:W, 12, FALSE), "")</f>
        <v>La date de la naissance la plus récente ne peut pas être avant que l’enquêtée avait 10 ans. Vous avez saisi :  ${recent_birth_lab}_x000D__x000D_La date de naissance de l’enquêtée: ${birthdate_lab}</v>
      </c>
      <c r="U137" s="91" t="str">
        <f>IF(IFERROR(VLOOKUP(J137, ppp!L:W, 11, FALSE), "") = 0, "", IFERROR(VLOOKUP(J137, ppp!L:W, 11, FALSE), ""))</f>
        <v/>
      </c>
      <c r="V137" s="96" t="s">
        <v>1986</v>
      </c>
      <c r="W137" s="90"/>
      <c r="X137" s="90"/>
      <c r="Y137" s="90"/>
    </row>
    <row r="138" spans="1:49" s="109" customFormat="1" ht="13" customHeight="1">
      <c r="A138" s="104" t="s">
        <v>20</v>
      </c>
      <c r="B138" s="104" t="s">
        <v>1987</v>
      </c>
      <c r="C138" s="104" t="s">
        <v>1988</v>
      </c>
      <c r="D138" s="104"/>
      <c r="E138" s="104"/>
      <c r="F138" s="104"/>
      <c r="G138" s="104" t="s">
        <v>26</v>
      </c>
      <c r="H138" s="104"/>
      <c r="I138" s="104"/>
      <c r="J138" s="104" t="s">
        <v>1989</v>
      </c>
      <c r="K138" s="104"/>
      <c r="L138" s="104"/>
      <c r="M138" s="104"/>
      <c r="N138" s="104"/>
      <c r="O138" s="104"/>
      <c r="R138" s="91" t="str">
        <f>IFERROR(VLOOKUP(C138, ppp!C:V, 17, FALSE), "")</f>
        <v>Date of most recent birth must be at least 6 months after the first birth. You entered: ${recent_birth_lab}_x000D__x000D_First birth: ${first_birth_lab}</v>
      </c>
      <c r="S138" s="91" t="str">
        <f>IF(IFERROR(VLOOKUP(J138, ppp!L:W, 9, FALSE), "") = 0, "", IFERROR(VLOOKUP(J138, ppp!L:W, 9, FALSE), ""))</f>
        <v/>
      </c>
      <c r="T138" s="91" t="str">
        <f>IFERROR(VLOOKUP(V138, ppp!J:W, 12, FALSE), "")</f>
        <v>La date de la naissance la plus récente doit être au moins 6 mois après la première naissance. Vous avez saisi : ${recent_birth_lab}_x000D__x000D_La date de la première naissance: ${first_birth_lab}</v>
      </c>
      <c r="U138" s="91" t="str">
        <f>IF(IFERROR(VLOOKUP(J138, ppp!L:W, 11, FALSE), "") = 0, "", IFERROR(VLOOKUP(J138, ppp!L:W, 11, FALSE), ""))</f>
        <v/>
      </c>
      <c r="V138" s="96" t="s">
        <v>1990</v>
      </c>
      <c r="W138" s="90"/>
      <c r="X138" s="90"/>
      <c r="Y138" s="90"/>
      <c r="AP138" s="104"/>
      <c r="AQ138" s="104"/>
      <c r="AR138" s="104"/>
      <c r="AS138" s="104"/>
      <c r="AT138" s="104"/>
    </row>
    <row r="139" spans="1:49" s="109" customFormat="1" ht="13" customHeight="1">
      <c r="A139" s="104" t="s">
        <v>20</v>
      </c>
      <c r="B139" s="104" t="s">
        <v>1991</v>
      </c>
      <c r="C139" s="104" t="s">
        <v>1992</v>
      </c>
      <c r="D139" s="104"/>
      <c r="E139" s="104"/>
      <c r="F139" s="104"/>
      <c r="G139" s="104" t="s">
        <v>26</v>
      </c>
      <c r="H139" s="104"/>
      <c r="I139" s="104"/>
      <c r="J139" s="104" t="s">
        <v>1993</v>
      </c>
      <c r="K139" s="104"/>
      <c r="L139" s="104"/>
      <c r="M139" s="104"/>
      <c r="N139" s="104"/>
      <c r="O139" s="104"/>
      <c r="R139" s="91" t="str">
        <f>IFERROR(VLOOKUP(C139, ppp!C:V, 17, FALSE), "")</f>
        <v>Year of most recent birth cannot be before first birth. You entered: ${rb_y_lab}_x000D__x000D_Year of first birth: ${fb_y_lab}</v>
      </c>
      <c r="S139" s="91" t="str">
        <f>IF(IFERROR(VLOOKUP(J139, ppp!L:W, 9, FALSE), "") = 0, "", IFERROR(VLOOKUP(J139, ppp!L:W, 9, FALSE), ""))</f>
        <v/>
      </c>
      <c r="T139" s="91" t="str">
        <f>IFERROR(VLOOKUP(V139, ppp!J:W, 12, FALSE), "")</f>
        <v>La date de la naissance la plus récente doit être au moins 6 mois après la première naissance. Vous avez saisi : ${recent_birth_lab}_x000D__x000D_La date de la première naissance: ${first_birth_lab}</v>
      </c>
      <c r="U139" s="91" t="str">
        <f>IF(IFERROR(VLOOKUP(J139, ppp!L:W, 11, FALSE), "") = 0, "", IFERROR(VLOOKUP(J139, ppp!L:W, 11, FALSE), ""))</f>
        <v/>
      </c>
      <c r="V139" s="96" t="s">
        <v>1990</v>
      </c>
      <c r="W139" s="90"/>
      <c r="X139" s="90"/>
      <c r="Y139" s="90"/>
      <c r="AP139" s="104"/>
      <c r="AQ139" s="104"/>
      <c r="AR139" s="104"/>
      <c r="AS139" s="104"/>
      <c r="AT139" s="104"/>
    </row>
    <row r="140" spans="1:49" ht="13" customHeight="1">
      <c r="A140" s="89" t="s">
        <v>201</v>
      </c>
      <c r="B140" s="89" t="s">
        <v>202</v>
      </c>
      <c r="C140" s="89" t="s">
        <v>844</v>
      </c>
      <c r="D140" s="89"/>
      <c r="E140" s="89"/>
      <c r="F140" s="89"/>
      <c r="G140" s="89" t="s">
        <v>26</v>
      </c>
      <c r="H140" s="89"/>
      <c r="I140" s="89"/>
      <c r="J140" s="95" t="s">
        <v>129</v>
      </c>
      <c r="K140" s="89"/>
      <c r="L140" s="89"/>
      <c r="M140" s="89"/>
      <c r="N140" s="89"/>
      <c r="O140" s="89"/>
      <c r="R140" s="91" t="str">
        <f>IFERROR(VLOOKUP(C140, ppp!C:V, 17, FALSE), "")</f>
        <v xml:space="preserve">210a. Are you pregnant now?  </v>
      </c>
      <c r="S140" s="91" t="str">
        <f>IF(IFERROR(VLOOKUP(J140, ppp!L:W, 9, FALSE), "") = 0, "", IFERROR(VLOOKUP(J140, ppp!L:W, 9, FALSE), ""))</f>
        <v/>
      </c>
      <c r="T140" s="91" t="str">
        <f>IFERROR(VLOOKUP(V140, ppp!J:W, 12, FALSE), "")</f>
        <v xml:space="preserve">210a. Êtes-vous actuellement enceinte?  </v>
      </c>
      <c r="U140" s="91" t="str">
        <f>IF(IFERROR(VLOOKUP(J140, ppp!L:W, 11, FALSE), "") = 0, "", IFERROR(VLOOKUP(J140, ppp!L:W, 11, FALSE), ""))</f>
        <v/>
      </c>
      <c r="V140" s="89" t="s">
        <v>846</v>
      </c>
    </row>
    <row r="141" spans="1:49" ht="13" customHeight="1">
      <c r="A141" s="89" t="s">
        <v>14</v>
      </c>
      <c r="B141" s="89" t="s">
        <v>205</v>
      </c>
      <c r="C141" s="89"/>
      <c r="D141" s="89"/>
      <c r="E141" s="89"/>
      <c r="F141" s="89"/>
      <c r="G141" s="89"/>
      <c r="H141" s="89"/>
      <c r="I141" s="89">
        <v>11</v>
      </c>
      <c r="J141" s="89"/>
      <c r="K141" s="89"/>
      <c r="L141" s="89" t="s">
        <v>206</v>
      </c>
      <c r="M141" s="89"/>
      <c r="N141" s="89"/>
      <c r="O141" s="89"/>
      <c r="R141" s="91" t="str">
        <f>IFERROR(VLOOKUP(C141, ppp!C:V, 17, FALSE), "")</f>
        <v/>
      </c>
      <c r="S141" s="91" t="str">
        <f>IF(IFERROR(VLOOKUP(J141, ppp!L:W, 9, FALSE), "") = 0, "", IFERROR(VLOOKUP(J141, ppp!L:W, 9, FALSE), ""))</f>
        <v/>
      </c>
      <c r="T141" s="91" t="str">
        <f>IFERROR(VLOOKUP(V141, ppp!J:W, 12, FALSE), "")</f>
        <v/>
      </c>
      <c r="U141" s="91" t="str">
        <f>IF(IFERROR(VLOOKUP(J141, ppp!L:W, 11, FALSE), "") = 0, "", IFERROR(VLOOKUP(J141, ppp!L:W, 11, FALSE), ""))</f>
        <v/>
      </c>
    </row>
    <row r="142" spans="1:49" ht="13" customHeight="1">
      <c r="A142" s="89" t="s">
        <v>14</v>
      </c>
      <c r="B142" s="89" t="s">
        <v>848</v>
      </c>
      <c r="C142" s="89"/>
      <c r="D142" s="89"/>
      <c r="E142" s="89"/>
      <c r="F142" s="89"/>
      <c r="G142" s="89"/>
      <c r="H142" s="89"/>
      <c r="I142" s="89"/>
      <c r="J142" s="89" t="s">
        <v>849</v>
      </c>
      <c r="K142" s="89"/>
      <c r="L142" s="89" t="s">
        <v>1730</v>
      </c>
      <c r="M142" s="89"/>
      <c r="N142" s="89"/>
      <c r="O142" s="89"/>
      <c r="R142" s="91" t="str">
        <f>IFERROR(VLOOKUP(C142, ppp!C:V, 17, FALSE), "")</f>
        <v/>
      </c>
      <c r="S142" s="91" t="str">
        <f>IF(IFERROR(VLOOKUP(J142, ppp!L:W, 9, FALSE), "") = 0, "", IFERROR(VLOOKUP(J142, ppp!L:W, 9, FALSE), ""))</f>
        <v/>
      </c>
      <c r="T142" s="91" t="str">
        <f>IFERROR(VLOOKUP(V142, ppp!J:W, 12, FALSE), "")</f>
        <v/>
      </c>
      <c r="U142" s="91" t="str">
        <f>IF(IFERROR(VLOOKUP(J142, ppp!L:W, 11, FALSE), "") = 0, "", IFERROR(VLOOKUP(J142, ppp!L:W, 11, FALSE), ""))</f>
        <v/>
      </c>
    </row>
    <row r="143" spans="1:49" ht="13" customHeight="1">
      <c r="A143" s="89" t="s">
        <v>16</v>
      </c>
      <c r="B143" s="89" t="s">
        <v>850</v>
      </c>
      <c r="C143" s="89"/>
      <c r="D143" s="89"/>
      <c r="E143" s="89"/>
      <c r="F143" s="89"/>
      <c r="G143" s="89"/>
      <c r="H143" s="89" t="s">
        <v>18</v>
      </c>
      <c r="I143" s="89"/>
      <c r="J143" s="89" t="s">
        <v>207</v>
      </c>
      <c r="K143" s="89"/>
      <c r="L143" s="89"/>
      <c r="M143" s="89"/>
      <c r="N143" s="89"/>
      <c r="O143" s="89"/>
      <c r="R143" s="91" t="str">
        <f>IFERROR(VLOOKUP(C143, ppp!C:V, 17, FALSE), "")</f>
        <v/>
      </c>
      <c r="S143" s="91" t="str">
        <f>IF(IFERROR(VLOOKUP(J143, ppp!L:W, 9, FALSE), "") = 0, "", IFERROR(VLOOKUP(J143, ppp!L:W, 9, FALSE), ""))</f>
        <v/>
      </c>
      <c r="T143" s="91" t="str">
        <f>IFERROR(VLOOKUP(V143, ppp!J:W, 12, FALSE), "")</f>
        <v/>
      </c>
      <c r="U143" s="91" t="str">
        <f>IF(IFERROR(VLOOKUP(J143, ppp!L:W, 11, FALSE), "") = 0, "", IFERROR(VLOOKUP(J143, ppp!L:W, 11, FALSE), ""))</f>
        <v/>
      </c>
    </row>
    <row r="144" spans="1:49" ht="13" customHeight="1">
      <c r="A144" s="89" t="s">
        <v>20</v>
      </c>
      <c r="B144" s="89" t="s">
        <v>851</v>
      </c>
      <c r="C144" s="89" t="s">
        <v>852</v>
      </c>
      <c r="D144" s="89"/>
      <c r="E144" s="89"/>
      <c r="F144" s="89"/>
      <c r="G144" s="89"/>
      <c r="H144" s="89"/>
      <c r="I144" s="89"/>
      <c r="J144" s="89"/>
      <c r="K144" s="89"/>
      <c r="L144" s="89"/>
      <c r="M144" s="89"/>
      <c r="N144" s="89"/>
      <c r="O144" s="89"/>
      <c r="R144" s="91" t="str">
        <f>IFERROR(VLOOKUP(C144, ppp!C:V, 17, FALSE), "")</f>
        <v>210b. How many months pregnant are you?</v>
      </c>
      <c r="S144" s="91" t="str">
        <f>IF(IFERROR(VLOOKUP(J144, ppp!L:W, 9, FALSE), "") = 0, "", IFERROR(VLOOKUP(J144, ppp!L:W, 9, FALSE), ""))</f>
        <v/>
      </c>
      <c r="T144" s="91" t="str">
        <f>IFERROR(VLOOKUP(V144, ppp!J:W, 12, FALSE), "")</f>
        <v xml:space="preserve">210b. De combien de mois êtes-vous enceinte? </v>
      </c>
      <c r="U144" s="91" t="str">
        <f>IF(IFERROR(VLOOKUP(J144, ppp!L:W, 11, FALSE), "") = 0, "", IFERROR(VLOOKUP(J144, ppp!L:W, 11, FALSE), ""))</f>
        <v/>
      </c>
      <c r="V144" s="89" t="s">
        <v>857</v>
      </c>
    </row>
    <row r="145" spans="1:25" ht="13" customHeight="1">
      <c r="A145" s="89" t="s">
        <v>20</v>
      </c>
      <c r="B145" s="89" t="s">
        <v>853</v>
      </c>
      <c r="C145" s="89" t="s">
        <v>854</v>
      </c>
      <c r="D145" s="89"/>
      <c r="E145" s="89"/>
      <c r="F145" s="89"/>
      <c r="G145" s="89"/>
      <c r="H145" s="89"/>
      <c r="I145" s="89"/>
      <c r="J145" s="89" t="s">
        <v>849</v>
      </c>
      <c r="K145" s="89"/>
      <c r="L145" s="89"/>
      <c r="M145" s="89"/>
      <c r="N145" s="89"/>
      <c r="O145" s="89"/>
      <c r="R145" s="91" t="str">
        <f>IFERROR(VLOOKUP(C145, ppp!C:V, 17, FALSE), "")</f>
        <v>The most recent birth was: ${rec_birth_date}</v>
      </c>
      <c r="S145" s="91" t="str">
        <f>IF(IFERROR(VLOOKUP(J145, ppp!L:W, 9, FALSE), "") = 0, "", IFERROR(VLOOKUP(J145, ppp!L:W, 9, FALSE), ""))</f>
        <v/>
      </c>
      <c r="T145" s="91" t="str">
        <f>IFERROR(VLOOKUP(V145, ppp!J:W, 12, FALSE), "")</f>
        <v>La naissance la plus recente etait le: ${rec_birth_date}</v>
      </c>
      <c r="U145" s="91" t="str">
        <f>IF(IFERROR(VLOOKUP(J145, ppp!L:W, 11, FALSE), "") = 0, "", IFERROR(VLOOKUP(J145, ppp!L:W, 11, FALSE), ""))</f>
        <v/>
      </c>
      <c r="V145" s="89" t="s">
        <v>858</v>
      </c>
    </row>
    <row r="146" spans="1:25" ht="13" customHeight="1">
      <c r="A146" s="89" t="s">
        <v>49</v>
      </c>
      <c r="B146" s="89" t="s">
        <v>208</v>
      </c>
      <c r="C146" s="89" t="s">
        <v>819</v>
      </c>
      <c r="D146" s="89" t="s">
        <v>855</v>
      </c>
      <c r="E146" s="89" t="s">
        <v>856</v>
      </c>
      <c r="F146" s="89" t="s">
        <v>209</v>
      </c>
      <c r="G146" s="89" t="s">
        <v>26</v>
      </c>
      <c r="H146" s="89"/>
      <c r="I146" s="89"/>
      <c r="J146" s="89"/>
      <c r="K146" s="89"/>
      <c r="L146" s="89"/>
      <c r="M146" s="89"/>
      <c r="N146" s="89"/>
      <c r="O146" s="89"/>
      <c r="R146" s="91" t="str">
        <f>IFERROR(VLOOKUP(C146, ppp!C:V, 17, FALSE), "")</f>
        <v>#####</v>
      </c>
      <c r="S146" s="91" t="str">
        <f>IF(IFERROR(VLOOKUP(J146, ppp!L:W, 9, FALSE), "") = 0, "", IFERROR(VLOOKUP(J146, ppp!L:W, 9, FALSE), ""))</f>
        <v/>
      </c>
      <c r="T146" s="91" t="str">
        <f>IFERROR(VLOOKUP(V146, ppp!J:W, 12, FALSE), "")</f>
        <v>#####</v>
      </c>
      <c r="U146" s="91" t="str">
        <f>IF(IFERROR(VLOOKUP(J146, ppp!L:W, 11, FALSE), "") = 0, "", IFERROR(VLOOKUP(J146, ppp!L:W, 11, FALSE), ""))</f>
        <v/>
      </c>
      <c r="V146" s="89" t="s">
        <v>819</v>
      </c>
      <c r="W146" s="89" t="s">
        <v>210</v>
      </c>
      <c r="X146" s="89" t="s">
        <v>211</v>
      </c>
    </row>
    <row r="147" spans="1:25" s="90" customFormat="1" ht="13" customHeight="1">
      <c r="A147" s="89" t="s">
        <v>28</v>
      </c>
      <c r="B147" s="89" t="s">
        <v>850</v>
      </c>
      <c r="C147" s="89"/>
      <c r="D147" s="112"/>
      <c r="E147" s="112"/>
      <c r="F147" s="112"/>
      <c r="G147" s="112"/>
      <c r="H147" s="112"/>
      <c r="I147" s="112"/>
      <c r="J147" s="112"/>
      <c r="K147" s="112"/>
      <c r="L147" s="112"/>
      <c r="M147" s="112"/>
      <c r="N147" s="112"/>
      <c r="O147" s="112"/>
      <c r="R147" s="91" t="str">
        <f>IFERROR(VLOOKUP(C147, ppp!C:V, 17, FALSE), "")</f>
        <v/>
      </c>
      <c r="S147" s="91" t="str">
        <f>IF(IFERROR(VLOOKUP(J147, ppp!L:W, 9, FALSE), "") = 0, "", IFERROR(VLOOKUP(J147, ppp!L:W, 9, FALSE), ""))</f>
        <v/>
      </c>
      <c r="T147" s="91" t="str">
        <f>IFERROR(VLOOKUP(V147, ppp!J:W, 12, FALSE), "")</f>
        <v/>
      </c>
      <c r="U147" s="91" t="str">
        <f>IF(IFERROR(VLOOKUP(J147, ppp!L:W, 11, FALSE), "") = 0, "", IFERROR(VLOOKUP(J147, ppp!L:W, 11, FALSE), ""))</f>
        <v/>
      </c>
      <c r="V147" s="112"/>
      <c r="W147" s="112"/>
      <c r="X147" s="112"/>
      <c r="Y147" s="112"/>
    </row>
    <row r="148" spans="1:25" ht="13" customHeight="1">
      <c r="A148" s="89" t="s">
        <v>183</v>
      </c>
      <c r="B148" s="89" t="s">
        <v>184</v>
      </c>
      <c r="C148" s="89" t="s">
        <v>838</v>
      </c>
      <c r="D148" s="89" t="s">
        <v>185</v>
      </c>
      <c r="E148" s="89"/>
      <c r="F148" s="89"/>
      <c r="G148" s="89" t="s">
        <v>26</v>
      </c>
      <c r="H148" s="89"/>
      <c r="I148" s="89"/>
      <c r="J148" s="89" t="s">
        <v>129</v>
      </c>
      <c r="K148" s="89"/>
      <c r="L148" s="89"/>
      <c r="M148" s="89"/>
      <c r="N148" s="89"/>
      <c r="O148" s="89"/>
      <c r="R148" s="91" t="str">
        <f>IFERROR(VLOOKUP(C148, ppp!C:V, 17, FALSE), "")</f>
        <v>209. When did your last menstrual period start?</v>
      </c>
      <c r="S148" s="91" t="str">
        <f>IF(IFERROR(VLOOKUP(J148, ppp!L:W, 9, FALSE), "") = 0, "", IFERROR(VLOOKUP(J148, ppp!L:W, 9, FALSE), ""))</f>
        <v/>
      </c>
      <c r="T148" s="91" t="str">
        <f>IFERROR(VLOOKUP(V148, ppp!J:W, 12, FALSE), "")</f>
        <v xml:space="preserve">209. Quand vos dernières règles ont-elles commencé ? </v>
      </c>
      <c r="U148" s="91" t="str">
        <f>IF(IFERROR(VLOOKUP(J148, ppp!L:W, 11, FALSE), "") = 0, "", IFERROR(VLOOKUP(J148, ppp!L:W, 11, FALSE), ""))</f>
        <v/>
      </c>
      <c r="V148" s="89" t="s">
        <v>843</v>
      </c>
      <c r="W148" s="89" t="s">
        <v>186</v>
      </c>
    </row>
    <row r="149" spans="1:25" ht="13" customHeight="1">
      <c r="A149" s="89" t="s">
        <v>14</v>
      </c>
      <c r="B149" s="89" t="s">
        <v>187</v>
      </c>
      <c r="C149" s="89"/>
      <c r="D149" s="89"/>
      <c r="E149" s="89"/>
      <c r="F149" s="89"/>
      <c r="G149" s="89"/>
      <c r="H149" s="89"/>
      <c r="I149" s="89"/>
      <c r="J149" s="89"/>
      <c r="K149" s="89"/>
      <c r="L149" s="89" t="s">
        <v>188</v>
      </c>
      <c r="M149" s="89"/>
      <c r="N149" s="89"/>
      <c r="O149" s="89"/>
      <c r="R149" s="91" t="str">
        <f>IFERROR(VLOOKUP(C149, ppp!C:V, 17, FALSE), "")</f>
        <v/>
      </c>
      <c r="S149" s="91" t="str">
        <f>IF(IFERROR(VLOOKUP(J149, ppp!L:W, 9, FALSE), "") = 0, "", IFERROR(VLOOKUP(J149, ppp!L:W, 9, FALSE), ""))</f>
        <v/>
      </c>
      <c r="T149" s="91" t="str">
        <f>IFERROR(VLOOKUP(V149, ppp!J:W, 12, FALSE), "")</f>
        <v/>
      </c>
      <c r="U149" s="91" t="str">
        <f>IF(IFERROR(VLOOKUP(J149, ppp!L:W, 11, FALSE), "") = 0, "", IFERROR(VLOOKUP(J149, ppp!L:W, 11, FALSE), ""))</f>
        <v/>
      </c>
    </row>
    <row r="150" spans="1:25" ht="13" customHeight="1">
      <c r="A150" s="89" t="s">
        <v>29</v>
      </c>
      <c r="B150" s="89" t="s">
        <v>189</v>
      </c>
      <c r="C150" s="89" t="s">
        <v>839</v>
      </c>
      <c r="D150" s="89" t="s">
        <v>190</v>
      </c>
      <c r="E150" s="89" t="s">
        <v>191</v>
      </c>
      <c r="F150" s="89" t="s">
        <v>58</v>
      </c>
      <c r="G150" s="89" t="s">
        <v>26</v>
      </c>
      <c r="H150" s="89"/>
      <c r="I150" s="89"/>
      <c r="J150" s="89" t="s">
        <v>1752</v>
      </c>
      <c r="K150" s="89"/>
      <c r="L150" s="89"/>
      <c r="M150" s="89"/>
      <c r="N150" s="89"/>
      <c r="O150" s="89"/>
      <c r="R150" s="91" t="str">
        <f>IFERROR(VLOOKUP(C150, ppp!C:V, 17, FALSE), "")</f>
        <v xml:space="preserve">You entered "Never menstruated" in 209 but the respondent 206 indicates she previously gave birth.  Is that what she said? </v>
      </c>
      <c r="S150" s="91" t="str">
        <f>IF(IFERROR(VLOOKUP(J150, ppp!L:W, 9, FALSE), "") = 0, "", IFERROR(VLOOKUP(J150, ppp!L:W, 9, FALSE), ""))</f>
        <v/>
      </c>
      <c r="T150" s="91" t="str">
        <f>IFERROR(VLOOKUP(V150, ppp!J:W, 12, FALSE), "")</f>
        <v>Vous avez saisi que l'enquêtée  n'avait "jamais eu ses règles" mais elle a également indiqué avoir donné naissance au moins une fois à la question 206. Vérifiez que ces deux réponses sont correctes?</v>
      </c>
      <c r="U150" s="91" t="str">
        <f>IF(IFERROR(VLOOKUP(J150, ppp!L:W, 11, FALSE), "") = 0, "", IFERROR(VLOOKUP(J150, ppp!L:W, 11, FALSE), ""))</f>
        <v/>
      </c>
      <c r="V150" s="89" t="s">
        <v>840</v>
      </c>
      <c r="W150" s="89" t="s">
        <v>192</v>
      </c>
      <c r="X150" s="89" t="s">
        <v>193</v>
      </c>
    </row>
    <row r="151" spans="1:25" ht="13" customHeight="1">
      <c r="A151" s="89" t="s">
        <v>49</v>
      </c>
      <c r="B151" s="89" t="s">
        <v>194</v>
      </c>
      <c r="C151" s="89" t="s">
        <v>841</v>
      </c>
      <c r="D151" s="89" t="s">
        <v>195</v>
      </c>
      <c r="E151" s="89" t="s">
        <v>197</v>
      </c>
      <c r="F151" s="89" t="s">
        <v>196</v>
      </c>
      <c r="G151" s="89" t="s">
        <v>26</v>
      </c>
      <c r="H151" s="89"/>
      <c r="I151" s="89"/>
      <c r="J151" s="89" t="s">
        <v>198</v>
      </c>
      <c r="K151" s="89"/>
      <c r="L151" s="89"/>
      <c r="M151" s="89"/>
      <c r="N151" s="89"/>
      <c r="O151" s="89"/>
      <c r="R151" s="91" t="str">
        <f>IFERROR(VLOOKUP(C151, ppp!C:V, 17, FALSE), "")</f>
        <v>209a. Enter ${menstrual_period_lab}</v>
      </c>
      <c r="S151" s="91" t="str">
        <f>IF(IFERROR(VLOOKUP(J151, ppp!L:W, 9, FALSE), "") = 0, "", IFERROR(VLOOKUP(J151, ppp!L:W, 9, FALSE), ""))</f>
        <v/>
      </c>
      <c r="T151" s="91" t="str">
        <f>IFERROR(VLOOKUP(V151, ppp!J:W, 12, FALSE), "")</f>
        <v>209a. Saisir X: ${menstrual_period_lab}</v>
      </c>
      <c r="U151" s="91" t="str">
        <f>IF(IFERROR(VLOOKUP(J151, ppp!L:W, 11, FALSE), "") = 0, "", IFERROR(VLOOKUP(J151, ppp!L:W, 11, FALSE), ""))</f>
        <v/>
      </c>
      <c r="V151" s="89" t="s">
        <v>842</v>
      </c>
      <c r="W151" s="89" t="s">
        <v>199</v>
      </c>
      <c r="X151" s="89" t="s">
        <v>200</v>
      </c>
    </row>
    <row r="152" spans="1:25" ht="13" customHeight="1">
      <c r="A152" s="89" t="s">
        <v>29</v>
      </c>
      <c r="B152" s="89" t="s">
        <v>212</v>
      </c>
      <c r="C152" s="89" t="s">
        <v>1086</v>
      </c>
      <c r="D152" s="89" t="s">
        <v>190</v>
      </c>
      <c r="E152" s="89" t="s">
        <v>191</v>
      </c>
      <c r="F152" s="89" t="s">
        <v>58</v>
      </c>
      <c r="G152" s="89" t="s">
        <v>26</v>
      </c>
      <c r="H152" s="89"/>
      <c r="I152" s="89"/>
      <c r="J152" s="89" t="s">
        <v>213</v>
      </c>
      <c r="K152" s="89"/>
      <c r="L152" s="89"/>
      <c r="M152" s="89"/>
      <c r="N152" s="89"/>
      <c r="O152" s="89"/>
      <c r="R152" s="91" t="str">
        <f>IFERROR(VLOOKUP(C152, ppp!C:V, 17, FALSE), "")</f>
        <v xml:space="preserve">You entered that the respondent is ${months_pregnant} months pregnant, but she said her last menstrual period started ${menstrual_period_value} (${menstrual_period_lab}) ago. Is that what she said? </v>
      </c>
      <c r="S152" s="91" t="str">
        <f>IF(IFERROR(VLOOKUP(J152, ppp!L:W, 9, FALSE), "") = 0, "", IFERROR(VLOOKUP(J152, ppp!L:W, 9, FALSE), ""))</f>
        <v/>
      </c>
      <c r="T152" s="91" t="str">
        <f>IFERROR(VLOOKUP(V152, ppp!J:W, 12, FALSE), "")</f>
        <v>Vous avez saisi que l'enquêtée était enceinte de ${months_pregnant} mois, mais elle a indiqué que ses dernières règles avaient débuté il y a ${menstrual_period_value} (${menstrual_period_lab}). Vérifiez que la réponse est correcte.</v>
      </c>
      <c r="U152" s="91" t="str">
        <f>IF(IFERROR(VLOOKUP(J152, ppp!L:W, 11, FALSE), "") = 0, "", IFERROR(VLOOKUP(J152, ppp!L:W, 11, FALSE), ""))</f>
        <v/>
      </c>
      <c r="V152" s="89" t="s">
        <v>1087</v>
      </c>
      <c r="W152" s="89" t="s">
        <v>192</v>
      </c>
      <c r="X152" s="89" t="s">
        <v>193</v>
      </c>
    </row>
    <row r="153" spans="1:25" ht="13" customHeight="1">
      <c r="A153" s="89" t="s">
        <v>29</v>
      </c>
      <c r="B153" s="89" t="s">
        <v>203</v>
      </c>
      <c r="C153" s="89" t="s">
        <v>845</v>
      </c>
      <c r="D153" s="89" t="s">
        <v>190</v>
      </c>
      <c r="E153" s="89" t="s">
        <v>191</v>
      </c>
      <c r="F153" s="89" t="s">
        <v>58</v>
      </c>
      <c r="G153" s="89" t="s">
        <v>26</v>
      </c>
      <c r="H153" s="89"/>
      <c r="I153" s="89"/>
      <c r="J153" s="89" t="s">
        <v>204</v>
      </c>
      <c r="K153" s="89"/>
      <c r="L153" s="89"/>
      <c r="M153" s="89"/>
      <c r="N153" s="89"/>
      <c r="O153" s="89"/>
      <c r="R153" s="91" t="str">
        <f>IFERROR(VLOOKUP(C153, ppp!C:V, 17, FALSE), "")</f>
        <v xml:space="preserve">You entered "Never menstruated" in 209 but 210a indicates that the respondent is pregnant currently.  Is that what she said? </v>
      </c>
      <c r="S153" s="91" t="str">
        <f>IF(IFERROR(VLOOKUP(J153, ppp!L:W, 9, FALSE), "") = 0, "", IFERROR(VLOOKUP(J153, ppp!L:W, 9, FALSE), ""))</f>
        <v/>
      </c>
      <c r="T153" s="91" t="str">
        <f>IFERROR(VLOOKUP(V153, ppp!J:W, 12, FALSE), "")</f>
        <v>Vous avez saisi que l'enquêtée n'avait "jamais eu ses règles" mais elle a également indiqué qu'elle est actuellement enceinte (210a). Vérifiez que ces deux réponses sont correctes?</v>
      </c>
      <c r="U153" s="91" t="str">
        <f>IF(IFERROR(VLOOKUP(J153, ppp!L:W, 11, FALSE), "") = 0, "", IFERROR(VLOOKUP(J153, ppp!L:W, 11, FALSE), ""))</f>
        <v/>
      </c>
      <c r="V153" s="89" t="s">
        <v>847</v>
      </c>
      <c r="W153" s="89" t="s">
        <v>192</v>
      </c>
      <c r="X153" s="89" t="s">
        <v>193</v>
      </c>
    </row>
    <row r="154" spans="1:25" s="90" customFormat="1" ht="13" customHeight="1">
      <c r="A154" s="89" t="s">
        <v>16</v>
      </c>
      <c r="B154" s="89" t="s">
        <v>882</v>
      </c>
      <c r="C154" s="89"/>
      <c r="D154" s="112"/>
      <c r="E154" s="112"/>
      <c r="F154" s="112"/>
      <c r="G154" s="112"/>
      <c r="H154" s="112" t="s">
        <v>18</v>
      </c>
      <c r="I154" s="112"/>
      <c r="J154" s="89" t="s">
        <v>1753</v>
      </c>
      <c r="K154" s="112"/>
      <c r="L154" s="112"/>
      <c r="M154" s="112"/>
      <c r="N154" s="112"/>
      <c r="O154" s="112"/>
      <c r="R154" s="91" t="str">
        <f>IFERROR(VLOOKUP(C154, ppp!C:V, 17, FALSE), "")</f>
        <v/>
      </c>
      <c r="S154" s="91" t="str">
        <f>IF(IFERROR(VLOOKUP(J154, ppp!L:W, 9, FALSE), "") = 0, "", IFERROR(VLOOKUP(J154, ppp!L:W, 9, FALSE), ""))</f>
        <v/>
      </c>
      <c r="T154" s="91" t="str">
        <f>IFERROR(VLOOKUP(V154, ppp!J:W, 12, FALSE), "")</f>
        <v/>
      </c>
      <c r="U154" s="91" t="str">
        <f>IF(IFERROR(VLOOKUP(J154, ppp!L:W, 11, FALSE), "") = 0, "", IFERROR(VLOOKUP(J154, ppp!L:W, 11, FALSE), ""))</f>
        <v/>
      </c>
      <c r="V154" s="112"/>
      <c r="W154" s="112"/>
      <c r="X154" s="112"/>
      <c r="Y154" s="112"/>
    </row>
    <row r="155" spans="1:25" s="90" customFormat="1" ht="13" customHeight="1">
      <c r="A155" s="89" t="s">
        <v>20</v>
      </c>
      <c r="B155" s="89" t="s">
        <v>883</v>
      </c>
      <c r="C155" s="89" t="s">
        <v>884</v>
      </c>
      <c r="D155" s="112"/>
      <c r="E155" s="112"/>
      <c r="F155" s="112"/>
      <c r="G155" s="112"/>
      <c r="H155" s="112"/>
      <c r="I155" s="112"/>
      <c r="J155" s="89" t="s">
        <v>1754</v>
      </c>
      <c r="K155" s="112"/>
      <c r="L155" s="112"/>
      <c r="M155" s="112"/>
      <c r="N155" s="112"/>
      <c r="O155" s="112"/>
      <c r="R155" s="91" t="str">
        <f>IFERROR(VLOOKUP(C155, ppp!C:V, 17, FALSE), "")</f>
        <v>213a. Now I would like to ask a question about your last birth.</v>
      </c>
      <c r="S155" s="91" t="str">
        <f>IF(IFERROR(VLOOKUP(J155, ppp!L:W, 9, FALSE), "") = 0, "", IFERROR(VLOOKUP(J155, ppp!L:W, 9, FALSE), ""))</f>
        <v xml:space="preserve">201 &gt; 0_x000D_AND_x000D_210a ≠ 1 _x000D_201 &gt; 0_x000D_AND_x000D_210a ≠ 1 _x000D_201 &gt; 0 AND 210a ≠ 1 </v>
      </c>
      <c r="T155" s="91" t="str">
        <f>IFERROR(VLOOKUP(V155, ppp!J:W, 12, FALSE), "")</f>
        <v>213a. J’aimerais maintenant vous poser une question sur votre dernière naissance.</v>
      </c>
      <c r="U155" s="91" t="str">
        <f>IF(IFERROR(VLOOKUP(J155, ppp!L:W, 11, FALSE), "") = 0, "", IFERROR(VLOOKUP(J155, ppp!L:W, 11, FALSE), ""))</f>
        <v xml:space="preserve">201 &gt; 0_x000D_AND_x000D_210a ≠ 1 _x000D_201 &gt; 0_x000D_AND_x000D_210a ≠ 1 _x000D_201 &gt; 0 AND 210a ≠ 1 </v>
      </c>
      <c r="V155" s="89" t="s">
        <v>892</v>
      </c>
      <c r="W155" s="112"/>
      <c r="X155" s="112"/>
      <c r="Y155" s="112"/>
    </row>
    <row r="156" spans="1:25" s="90" customFormat="1" ht="13" customHeight="1">
      <c r="A156" s="89" t="s">
        <v>20</v>
      </c>
      <c r="B156" s="89" t="s">
        <v>885</v>
      </c>
      <c r="C156" s="89" t="s">
        <v>886</v>
      </c>
      <c r="D156" s="112"/>
      <c r="E156" s="112"/>
      <c r="F156" s="112"/>
      <c r="G156" s="112"/>
      <c r="H156" s="112"/>
      <c r="I156" s="112"/>
      <c r="J156" s="89" t="s">
        <v>224</v>
      </c>
      <c r="K156" s="112"/>
      <c r="L156" s="112"/>
      <c r="M156" s="112"/>
      <c r="N156" s="112"/>
      <c r="O156" s="112"/>
      <c r="R156" s="91" t="str">
        <f>IFERROR(VLOOKUP(C156, ppp!C:V, 17, FALSE), "")</f>
        <v>213b. Now I would like to ask a question about your current pregnancy.</v>
      </c>
      <c r="S156" s="91" t="str">
        <f>IF(IFERROR(VLOOKUP(J156, ppp!L:W, 9, FALSE), "") = 0, "", IFERROR(VLOOKUP(J156, ppp!L:W, 9, FALSE), ""))</f>
        <v>210a = 1</v>
      </c>
      <c r="T156" s="91" t="str">
        <f>IFERROR(VLOOKUP(V156, ppp!J:W, 12, FALSE), "")</f>
        <v>213b. J’aimerais maintenant vous poser une question sur votre grossesse actuelle.</v>
      </c>
      <c r="U156" s="91" t="str">
        <f>IF(IFERROR(VLOOKUP(J156, ppp!L:W, 11, FALSE), "") = 0, "", IFERROR(VLOOKUP(J156, ppp!L:W, 11, FALSE), ""))</f>
        <v>210a = 1</v>
      </c>
      <c r="V156" s="112" t="s">
        <v>1316</v>
      </c>
      <c r="W156" s="112"/>
      <c r="X156" s="112"/>
      <c r="Y156" s="112"/>
    </row>
    <row r="157" spans="1:25" s="90" customFormat="1" ht="13" customHeight="1">
      <c r="A157" s="89" t="s">
        <v>20</v>
      </c>
      <c r="B157" s="89" t="s">
        <v>887</v>
      </c>
      <c r="C157" s="89" t="s">
        <v>888</v>
      </c>
      <c r="D157" s="112"/>
      <c r="E157" s="112"/>
      <c r="F157" s="112"/>
      <c r="G157" s="112"/>
      <c r="H157" s="112"/>
      <c r="I157" s="112"/>
      <c r="J157" s="89" t="s">
        <v>1761</v>
      </c>
      <c r="K157" s="112"/>
      <c r="L157" s="112"/>
      <c r="M157" s="112"/>
      <c r="N157" s="112"/>
      <c r="O157" s="112"/>
      <c r="R157" s="91" t="str">
        <f>IFERROR(VLOOKUP(C157, ppp!C:V, 17, FALSE), "")</f>
        <v>At the time you became pregnant, did you want to become pregnant then, did you want to wait until later, or did you not want to have any more children at all?</v>
      </c>
      <c r="S157" s="91" t="str">
        <f>IF(IFERROR(VLOOKUP(J157, ppp!L:W, 9, FALSE), "") = 0, "", IFERROR(VLOOKUP(J157, ppp!L:W, 9, FALSE), ""))</f>
        <v/>
      </c>
      <c r="T157" s="91" t="str">
        <f>IFERROR(VLOOKUP(V157, ppp!J:W, 12, FALSE), "")</f>
        <v/>
      </c>
      <c r="U157" s="91" t="str">
        <f>IF(IFERROR(VLOOKUP(J157, ppp!L:W, 11, FALSE), "") = 0, "", IFERROR(VLOOKUP(J157, ppp!L:W, 11, FALSE), ""))</f>
        <v/>
      </c>
      <c r="V157" s="182" t="s">
        <v>2144</v>
      </c>
      <c r="W157" s="112"/>
      <c r="X157" s="112"/>
      <c r="Y157" s="112"/>
    </row>
    <row r="158" spans="1:25" s="90" customFormat="1" ht="13" customHeight="1">
      <c r="A158" s="89" t="s">
        <v>20</v>
      </c>
      <c r="B158" s="89" t="s">
        <v>889</v>
      </c>
      <c r="C158" s="89" t="s">
        <v>890</v>
      </c>
      <c r="D158" s="112"/>
      <c r="E158" s="112"/>
      <c r="F158" s="112"/>
      <c r="G158" s="112"/>
      <c r="H158" s="112"/>
      <c r="I158" s="112"/>
      <c r="J158" s="89" t="s">
        <v>1764</v>
      </c>
      <c r="K158" s="112"/>
      <c r="L158" s="112"/>
      <c r="M158" s="112"/>
      <c r="N158" s="112"/>
      <c r="O158" s="112"/>
      <c r="R158" s="91" t="str">
        <f>IFERROR(VLOOKUP(C158, ppp!C:V, 17, FALSE), "")</f>
        <v>At the time you became pregnant, did you want to become pregnant then, did you want to wait until later, or did you not want to have any children at all?</v>
      </c>
      <c r="S158" s="91" t="str">
        <f>IF(IFERROR(VLOOKUP(J158, ppp!L:W, 9, FALSE), "") = 0, "", IFERROR(VLOOKUP(J158, ppp!L:W, 9, FALSE), ""))</f>
        <v/>
      </c>
      <c r="T158" s="91" t="str">
        <f>IFERROR(VLOOKUP(V158, ppp!J:W, 12, FALSE), "")</f>
        <v/>
      </c>
      <c r="U158" s="91" t="str">
        <f>IF(IFERROR(VLOOKUP(J158, ppp!L:W, 11, FALSE), "") = 0, "", IFERROR(VLOOKUP(J158, ppp!L:W, 11, FALSE), ""))</f>
        <v/>
      </c>
      <c r="V158" s="182" t="s">
        <v>2145</v>
      </c>
      <c r="W158" s="112"/>
      <c r="X158" s="112"/>
      <c r="Y158" s="112"/>
    </row>
    <row r="159" spans="1:25" s="90" customFormat="1" ht="13" customHeight="1">
      <c r="A159" s="89" t="s">
        <v>223</v>
      </c>
      <c r="B159" s="89" t="s">
        <v>891</v>
      </c>
      <c r="C159" s="89" t="s">
        <v>819</v>
      </c>
      <c r="D159" s="112"/>
      <c r="E159" s="112"/>
      <c r="F159" s="112"/>
      <c r="G159" s="112" t="s">
        <v>26</v>
      </c>
      <c r="H159" s="112"/>
      <c r="I159" s="112"/>
      <c r="J159" s="112"/>
      <c r="K159" s="112"/>
      <c r="L159" s="112"/>
      <c r="M159" s="112"/>
      <c r="N159" s="112"/>
      <c r="O159" s="112"/>
      <c r="R159" s="91" t="str">
        <f>IFERROR(VLOOKUP(C159, ppp!C:V, 17, FALSE), "")</f>
        <v>#####</v>
      </c>
      <c r="S159" s="91" t="str">
        <f>IF(IFERROR(VLOOKUP(J159, ppp!L:W, 9, FALSE), "") = 0, "", IFERROR(VLOOKUP(J159, ppp!L:W, 9, FALSE), ""))</f>
        <v/>
      </c>
      <c r="T159" s="91" t="str">
        <f>IFERROR(VLOOKUP(V159, ppp!J:W, 12, FALSE), "")</f>
        <v>#####</v>
      </c>
      <c r="U159" s="91" t="str">
        <f>IF(IFERROR(VLOOKUP(J159, ppp!L:W, 11, FALSE), "") = 0, "", IFERROR(VLOOKUP(J159, ppp!L:W, 11, FALSE), ""))</f>
        <v/>
      </c>
      <c r="V159" s="112" t="s">
        <v>819</v>
      </c>
      <c r="W159" s="112"/>
      <c r="X159" s="112"/>
      <c r="Y159" s="112"/>
    </row>
    <row r="160" spans="1:25" s="90" customFormat="1" ht="13" customHeight="1">
      <c r="A160" s="89" t="s">
        <v>28</v>
      </c>
      <c r="B160" s="89" t="s">
        <v>882</v>
      </c>
      <c r="C160" s="89"/>
      <c r="D160" s="112"/>
      <c r="E160" s="112"/>
      <c r="F160" s="112"/>
      <c r="G160" s="112"/>
      <c r="H160" s="112"/>
      <c r="I160" s="112"/>
      <c r="J160" s="112"/>
      <c r="K160" s="112"/>
      <c r="L160" s="112"/>
      <c r="M160" s="112"/>
      <c r="N160" s="112"/>
      <c r="O160" s="112"/>
      <c r="R160" s="91" t="str">
        <f>IFERROR(VLOOKUP(C160, ppp!C:V, 17, FALSE), "")</f>
        <v/>
      </c>
      <c r="S160" s="91" t="str">
        <f>IF(IFERROR(VLOOKUP(J160, ppp!L:W, 9, FALSE), "") = 0, "", IFERROR(VLOOKUP(J160, ppp!L:W, 9, FALSE), ""))</f>
        <v/>
      </c>
      <c r="T160" s="91" t="str">
        <f>IFERROR(VLOOKUP(V160, ppp!J:W, 12, FALSE), "")</f>
        <v/>
      </c>
      <c r="U160" s="91" t="str">
        <f>IF(IFERROR(VLOOKUP(J160, ppp!L:W, 11, FALSE), "") = 0, "", IFERROR(VLOOKUP(J160, ppp!L:W, 11, FALSE), ""))</f>
        <v/>
      </c>
      <c r="V160" s="112"/>
      <c r="W160" s="112"/>
      <c r="X160" s="112"/>
      <c r="Y160" s="112"/>
    </row>
    <row r="161" spans="1:25" s="96" customFormat="1" ht="13" customHeight="1">
      <c r="A161" s="95" t="s">
        <v>20</v>
      </c>
      <c r="B161" s="95" t="s">
        <v>214</v>
      </c>
      <c r="C161" s="95" t="s">
        <v>215</v>
      </c>
      <c r="D161" s="95"/>
      <c r="E161" s="95"/>
      <c r="F161" s="95"/>
      <c r="G161" s="95"/>
      <c r="H161" s="95"/>
      <c r="I161" s="95"/>
      <c r="J161" s="95" t="s">
        <v>129</v>
      </c>
      <c r="K161" s="95"/>
      <c r="L161" s="95"/>
      <c r="M161" s="95"/>
      <c r="N161" s="95"/>
      <c r="O161" s="95"/>
      <c r="R161" s="91" t="str">
        <f>IFERROR(VLOOKUP(C161, ppp!C:V, 17, FALSE), "")</f>
        <v xml:space="preserve">Now I have some questions about the future. </v>
      </c>
      <c r="S161" s="91" t="str">
        <f>IF(IFERROR(VLOOKUP(J161, ppp!L:W, 9, FALSE), "") = 0, "", IFERROR(VLOOKUP(J161, ppp!L:W, 9, FALSE), ""))</f>
        <v/>
      </c>
      <c r="T161" s="91" t="str">
        <f>IFERROR(VLOOKUP(V161, ppp!J:W, 12, FALSE), "")</f>
        <v>Je voudrais maintenant vous poser quelques questions sur l'avenir</v>
      </c>
      <c r="U161" s="91" t="str">
        <f>IF(IFERROR(VLOOKUP(J161, ppp!L:W, 11, FALSE), "") = 0, "", IFERROR(VLOOKUP(J161, ppp!L:W, 11, FALSE), ""))</f>
        <v/>
      </c>
      <c r="V161" s="89" t="s">
        <v>216</v>
      </c>
      <c r="W161" s="95"/>
      <c r="X161" s="95"/>
      <c r="Y161" s="95"/>
    </row>
    <row r="162" spans="1:25" s="90" customFormat="1" ht="13" customHeight="1">
      <c r="A162" s="89" t="s">
        <v>859</v>
      </c>
      <c r="B162" s="89" t="s">
        <v>860</v>
      </c>
      <c r="C162" s="89" t="s">
        <v>861</v>
      </c>
      <c r="D162" s="112"/>
      <c r="E162" s="112"/>
      <c r="F162" s="112"/>
      <c r="G162" s="112" t="s">
        <v>26</v>
      </c>
      <c r="H162" s="112"/>
      <c r="I162" s="112"/>
      <c r="J162" s="112" t="s">
        <v>1765</v>
      </c>
      <c r="K162" s="112"/>
      <c r="L162" s="112"/>
      <c r="M162" s="112"/>
      <c r="N162" s="112"/>
      <c r="O162" s="112"/>
      <c r="R162" s="91" t="str">
        <f>IFERROR(VLOOKUP(C162, ppp!C:V, 17, FALSE), "")</f>
        <v>211a. Would you like to have a child or would you prefer not to have any children?</v>
      </c>
      <c r="S162" s="91" t="str">
        <f>IF(IFERROR(VLOOKUP(J162, ppp!L:W, 9, FALSE), "") = 0, "", IFERROR(VLOOKUP(J162, ppp!L:W, 9, FALSE), ""))</f>
        <v xml:space="preserve">210a ≠ 1 </v>
      </c>
      <c r="T162" s="91" t="str">
        <f>IFERROR(VLOOKUP(V162, ppp!J:W, 12, FALSE), "")</f>
        <v>211a. Voudriez-vous avoir un enfant ou préférez-vous ne pas avoir d’enfant ?</v>
      </c>
      <c r="U162" s="91" t="str">
        <f>IF(IFERROR(VLOOKUP(J162, ppp!L:W, 11, FALSE), "") = 0, "", IFERROR(VLOOKUP(J162, ppp!L:W, 11, FALSE), ""))</f>
        <v xml:space="preserve">210a ≠ 1 </v>
      </c>
      <c r="V162" s="89" t="s">
        <v>879</v>
      </c>
      <c r="W162" s="112"/>
      <c r="X162" s="112"/>
      <c r="Y162" s="112"/>
    </row>
    <row r="163" spans="1:25" s="90" customFormat="1" ht="13" customHeight="1">
      <c r="A163" s="89" t="s">
        <v>862</v>
      </c>
      <c r="B163" s="89" t="s">
        <v>863</v>
      </c>
      <c r="C163" s="89" t="s">
        <v>864</v>
      </c>
      <c r="D163" s="112"/>
      <c r="E163" s="112"/>
      <c r="F163" s="112"/>
      <c r="G163" s="112" t="s">
        <v>26</v>
      </c>
      <c r="H163" s="112"/>
      <c r="I163" s="112"/>
      <c r="J163" s="112" t="s">
        <v>1755</v>
      </c>
      <c r="K163" s="112"/>
      <c r="L163" s="112"/>
      <c r="M163" s="112"/>
      <c r="N163" s="112"/>
      <c r="O163" s="112"/>
      <c r="R163" s="91" t="str">
        <f>IFERROR(VLOOKUP(C163, ppp!C:V, 17, FALSE), "")</f>
        <v>211a. Would you like to have another child or would you prefer not to have any more children?</v>
      </c>
      <c r="S163" s="91" t="str">
        <f>IF(IFERROR(VLOOKUP(J163, ppp!L:W, 9, FALSE), "") = 0, "", IFERROR(VLOOKUP(J163, ppp!L:W, 9, FALSE), ""))</f>
        <v xml:space="preserve">210a ≠ 1 </v>
      </c>
      <c r="T163" s="91" t="str">
        <f>IFERROR(VLOOKUP(V163, ppp!J:W, 12, FALSE), "")</f>
        <v>211a. Voudriez-vous avoir un nouvel enfant ou préférez-vous ne plus avoir d’enfant ?</v>
      </c>
      <c r="U163" s="91" t="str">
        <f>IF(IFERROR(VLOOKUP(J163, ppp!L:W, 11, FALSE), "") = 0, "", IFERROR(VLOOKUP(J163, ppp!L:W, 11, FALSE), ""))</f>
        <v xml:space="preserve">210a ≠ 1 </v>
      </c>
      <c r="V163" s="89" t="s">
        <v>880</v>
      </c>
      <c r="W163" s="112"/>
      <c r="X163" s="112"/>
      <c r="Y163" s="112"/>
    </row>
    <row r="164" spans="1:25" s="90" customFormat="1" ht="13" customHeight="1">
      <c r="A164" s="89" t="s">
        <v>862</v>
      </c>
      <c r="B164" s="89" t="s">
        <v>217</v>
      </c>
      <c r="C164" s="89" t="s">
        <v>865</v>
      </c>
      <c r="D164" s="112"/>
      <c r="E164" s="112"/>
      <c r="F164" s="112"/>
      <c r="G164" s="112" t="s">
        <v>26</v>
      </c>
      <c r="H164" s="112"/>
      <c r="I164" s="112"/>
      <c r="J164" s="112" t="s">
        <v>207</v>
      </c>
      <c r="K164" s="112"/>
      <c r="L164" s="112"/>
      <c r="M164" s="112"/>
      <c r="N164" s="112"/>
      <c r="O164" s="112"/>
      <c r="R164" s="91" t="str">
        <f>IFERROR(VLOOKUP(C164, ppp!C:V, 17, FALSE), "")</f>
        <v>211b. After the child you are expecting now, would you like to have another child or would you prefer not to have any more children?</v>
      </c>
      <c r="S164" s="91" t="str">
        <f>IF(IFERROR(VLOOKUP(J164, ppp!L:W, 9, FALSE), "") = 0, "", IFERROR(VLOOKUP(J164, ppp!L:W, 9, FALSE), ""))</f>
        <v/>
      </c>
      <c r="T164" s="91" t="str">
        <f>IFERROR(VLOOKUP(V164, ppp!J:W, 12, FALSE), "")</f>
        <v/>
      </c>
      <c r="U164" s="91" t="str">
        <f>IF(IFERROR(VLOOKUP(J164, ppp!L:W, 11, FALSE), "") = 0, "", IFERROR(VLOOKUP(J164, ppp!L:W, 11, FALSE), ""))</f>
        <v/>
      </c>
      <c r="V164" s="89" t="s">
        <v>2146</v>
      </c>
      <c r="W164" s="112"/>
      <c r="X164" s="112"/>
      <c r="Y164" s="112"/>
    </row>
    <row r="165" spans="1:25" s="90" customFormat="1" ht="13" customHeight="1">
      <c r="A165" s="89" t="s">
        <v>218</v>
      </c>
      <c r="B165" s="89" t="s">
        <v>866</v>
      </c>
      <c r="C165" s="89" t="s">
        <v>867</v>
      </c>
      <c r="D165" s="89" t="s">
        <v>868</v>
      </c>
      <c r="E165" s="112"/>
      <c r="F165" s="112"/>
      <c r="G165" s="112" t="s">
        <v>26</v>
      </c>
      <c r="H165" s="112"/>
      <c r="I165" s="112"/>
      <c r="J165" s="89" t="s">
        <v>869</v>
      </c>
      <c r="K165" s="112"/>
      <c r="L165" s="112"/>
      <c r="M165" s="112"/>
      <c r="N165" s="112"/>
      <c r="O165" s="112"/>
      <c r="R165" s="91" t="str">
        <f>IFERROR(VLOOKUP(C165, ppp!C:V, 17, FALSE), "")</f>
        <v>212a. How long would you like to wait from now before the birth of a child?</v>
      </c>
      <c r="S165" s="91" t="str">
        <f>IF(IFERROR(VLOOKUP(J165, ppp!L:W, 9, FALSE), "") = 0, "", IFERROR(VLOOKUP(J165, ppp!L:W, 9, FALSE), ""))</f>
        <v>211a = 1</v>
      </c>
      <c r="T165" s="91" t="str">
        <f>IFERROR(VLOOKUP(V165, ppp!J:W, 12, FALSE), "")</f>
        <v xml:space="preserve">212a. Combien de temps voudriez-vous attendre à partir de maintenant avant votre prochaine naissance? </v>
      </c>
      <c r="U165" s="91" t="str">
        <f>IF(IFERROR(VLOOKUP(J165, ppp!L:W, 11, FALSE), "") = 0, "", IFERROR(VLOOKUP(J165, ppp!L:W, 11, FALSE), ""))</f>
        <v>211a = 1</v>
      </c>
      <c r="V165" s="89" t="s">
        <v>1320</v>
      </c>
      <c r="W165" s="182" t="s">
        <v>2248</v>
      </c>
      <c r="X165" s="112"/>
      <c r="Y165" s="112"/>
    </row>
    <row r="166" spans="1:25" s="90" customFormat="1" ht="13" customHeight="1">
      <c r="A166" s="89" t="s">
        <v>218</v>
      </c>
      <c r="B166" s="89" t="s">
        <v>870</v>
      </c>
      <c r="C166" s="89" t="s">
        <v>871</v>
      </c>
      <c r="D166" s="89" t="s">
        <v>868</v>
      </c>
      <c r="E166" s="112"/>
      <c r="F166" s="112"/>
      <c r="G166" s="112" t="s">
        <v>26</v>
      </c>
      <c r="H166" s="112"/>
      <c r="I166" s="112"/>
      <c r="J166" s="112" t="s">
        <v>872</v>
      </c>
      <c r="K166" s="112"/>
      <c r="L166" s="112"/>
      <c r="M166" s="112"/>
      <c r="N166" s="112"/>
      <c r="O166" s="112"/>
      <c r="R166" s="91" t="str">
        <f>IFERROR(VLOOKUP(C166, ppp!C:V, 17, FALSE), "")</f>
        <v>212a. How long would you like to wait from now before the birth of another child?</v>
      </c>
      <c r="S166" s="91" t="str">
        <f>IF(IFERROR(VLOOKUP(J166, ppp!L:W, 9, FALSE), "") = 0, "", IFERROR(VLOOKUP(J166, ppp!L:W, 9, FALSE), ""))</f>
        <v>211a = 1</v>
      </c>
      <c r="T166" s="91" t="str">
        <f>IFERROR(VLOOKUP(V166, ppp!J:W, 12, FALSE), "")</f>
        <v xml:space="preserve">212a. Combien de temps voudriez-vous attendre à partir de maintenant avant votre prochaine naissance? </v>
      </c>
      <c r="U166" s="91" t="str">
        <f>IF(IFERROR(VLOOKUP(J166, ppp!L:W, 11, FALSE), "") = 0, "", IFERROR(VLOOKUP(J166, ppp!L:W, 11, FALSE), ""))</f>
        <v>211a = 1</v>
      </c>
      <c r="V166" s="89" t="s">
        <v>1320</v>
      </c>
      <c r="W166" s="182" t="s">
        <v>2248</v>
      </c>
      <c r="X166" s="112"/>
      <c r="Y166" s="112"/>
    </row>
    <row r="167" spans="1:25" s="90" customFormat="1" ht="13" customHeight="1">
      <c r="A167" s="89" t="s">
        <v>218</v>
      </c>
      <c r="B167" s="89" t="s">
        <v>219</v>
      </c>
      <c r="C167" s="89" t="s">
        <v>873</v>
      </c>
      <c r="D167" s="89" t="s">
        <v>868</v>
      </c>
      <c r="E167" s="112"/>
      <c r="F167" s="112"/>
      <c r="G167" s="112" t="s">
        <v>26</v>
      </c>
      <c r="H167" s="112"/>
      <c r="I167" s="112"/>
      <c r="J167" s="89" t="s">
        <v>220</v>
      </c>
      <c r="K167" s="112"/>
      <c r="L167" s="112"/>
      <c r="M167" s="112"/>
      <c r="N167" s="112"/>
      <c r="O167" s="112"/>
      <c r="R167" s="91" t="str">
        <f>IFERROR(VLOOKUP(C167, ppp!C:V, 17, FALSE), "")</f>
        <v>212b. After the birth of the child you are expecting now, how long would you like to wait before the birth of another child?</v>
      </c>
      <c r="S167" s="91" t="str">
        <f>IF(IFERROR(VLOOKUP(J167, ppp!L:W, 9, FALSE), "") = 0, "", IFERROR(VLOOKUP(J167, ppp!L:W, 9, FALSE), ""))</f>
        <v>211b = 1</v>
      </c>
      <c r="T167" s="91" t="str">
        <f>IFERROR(VLOOKUP(V167, ppp!J:W, 12, FALSE), "")</f>
        <v>212b. Après la naissance de l’enfant que vous attendez maintenant, combien de temps voudriez-vous attendre avant la naissance d'un autre enfant?</v>
      </c>
      <c r="U167" s="91" t="str">
        <f>IF(IFERROR(VLOOKUP(J167, ppp!L:W, 11, FALSE), "") = 0, "", IFERROR(VLOOKUP(J167, ppp!L:W, 11, FALSE), ""))</f>
        <v>211b = 1</v>
      </c>
      <c r="V167" s="89" t="s">
        <v>1321</v>
      </c>
      <c r="W167" s="182" t="s">
        <v>2248</v>
      </c>
      <c r="X167" s="112"/>
      <c r="Y167" s="112"/>
    </row>
    <row r="168" spans="1:25" s="90" customFormat="1" ht="13" customHeight="1">
      <c r="A168" s="89" t="s">
        <v>14</v>
      </c>
      <c r="B168" s="89" t="s">
        <v>221</v>
      </c>
      <c r="C168" s="89"/>
      <c r="D168" s="112"/>
      <c r="E168" s="112"/>
      <c r="F168" s="112"/>
      <c r="G168" s="112"/>
      <c r="H168" s="112"/>
      <c r="I168" s="112"/>
      <c r="J168" s="112"/>
      <c r="K168" s="112"/>
      <c r="L168" s="89" t="s">
        <v>874</v>
      </c>
      <c r="M168" s="112"/>
      <c r="N168" s="112"/>
      <c r="O168" s="112"/>
      <c r="R168" s="91" t="str">
        <f>IFERROR(VLOOKUP(C168, ppp!C:V, 17, FALSE), "")</f>
        <v/>
      </c>
      <c r="S168" s="91" t="str">
        <f>IF(IFERROR(VLOOKUP(J168, ppp!L:W, 9, FALSE), "") = 0, "", IFERROR(VLOOKUP(J168, ppp!L:W, 9, FALSE), ""))</f>
        <v/>
      </c>
      <c r="T168" s="91" t="str">
        <f>IFERROR(VLOOKUP(V168, ppp!J:W, 12, FALSE), "")</f>
        <v/>
      </c>
      <c r="U168" s="91" t="str">
        <f>IF(IFERROR(VLOOKUP(J168, ppp!L:W, 11, FALSE), "") = 0, "", IFERROR(VLOOKUP(J168, ppp!L:W, 11, FALSE), ""))</f>
        <v/>
      </c>
      <c r="V168" s="112"/>
      <c r="W168" s="112"/>
      <c r="X168" s="112"/>
      <c r="Y168" s="112"/>
    </row>
    <row r="169" spans="1:25" s="90" customFormat="1" ht="13" customHeight="1">
      <c r="A169" s="89" t="s">
        <v>49</v>
      </c>
      <c r="B169" s="89" t="s">
        <v>222</v>
      </c>
      <c r="C169" s="89" t="s">
        <v>875</v>
      </c>
      <c r="D169" s="112"/>
      <c r="E169" s="89" t="s">
        <v>877</v>
      </c>
      <c r="F169" s="89" t="s">
        <v>876</v>
      </c>
      <c r="G169" s="112" t="s">
        <v>26</v>
      </c>
      <c r="H169" s="112"/>
      <c r="I169" s="112"/>
      <c r="J169" s="89" t="s">
        <v>878</v>
      </c>
      <c r="K169" s="112"/>
      <c r="L169" s="112"/>
      <c r="M169" s="112"/>
      <c r="N169" s="112"/>
      <c r="O169" s="112"/>
      <c r="R169" s="91" t="str">
        <f>IFERROR(VLOOKUP(C169, ppp!C:V, 17, FALSE), "")</f>
        <v>212c. Enter the number of ${waitchild} you would like to wait:</v>
      </c>
      <c r="S169" s="91" t="str">
        <f>IF(IFERROR(VLOOKUP(J169, ppp!L:W, 9, FALSE), "") = 0, "", IFERROR(VLOOKUP(J169, ppp!L:W, 9, FALSE), ""))</f>
        <v/>
      </c>
      <c r="T169" s="91" t="str">
        <f>IFERROR(VLOOKUP(V169, ppp!J:W, 12, FALSE), "")</f>
        <v>212c. Saisir X: ${waitchild}</v>
      </c>
      <c r="U169" s="91" t="str">
        <f>IF(IFERROR(VLOOKUP(J169, ppp!L:W, 11, FALSE), "") = 0, "", IFERROR(VLOOKUP(J169, ppp!L:W, 11, FALSE), ""))</f>
        <v/>
      </c>
      <c r="V169" s="89" t="s">
        <v>881</v>
      </c>
      <c r="W169" s="112"/>
      <c r="X169" s="181" t="s">
        <v>2147</v>
      </c>
      <c r="Y169" s="112"/>
    </row>
    <row r="170" spans="1:25" s="103" customFormat="1" ht="13" customHeight="1">
      <c r="A170" s="102" t="s">
        <v>20</v>
      </c>
      <c r="B170" s="102" t="s">
        <v>1533</v>
      </c>
      <c r="C170" s="102" t="s">
        <v>1590</v>
      </c>
      <c r="D170" s="102" t="s">
        <v>1493</v>
      </c>
      <c r="E170" s="102"/>
      <c r="F170" s="102"/>
      <c r="G170" s="102"/>
      <c r="H170" s="102"/>
      <c r="I170" s="102"/>
      <c r="J170" s="102" t="s">
        <v>129</v>
      </c>
      <c r="K170" s="102"/>
      <c r="L170" s="102"/>
      <c r="M170" s="102"/>
      <c r="N170" s="102"/>
      <c r="O170" s="102"/>
      <c r="R170" s="91" t="str">
        <f>IFERROR(VLOOKUP(C170, ppp!C:V, 17, FALSE), "")</f>
        <v>Section 3 – Contraception</v>
      </c>
      <c r="S170" s="91" t="str">
        <f>IF(IFERROR(VLOOKUP(J170, ppp!L:W, 9, FALSE), "") = 0, "", IFERROR(VLOOKUP(J170, ppp!L:W, 9, FALSE), ""))</f>
        <v/>
      </c>
      <c r="T170" s="91" t="str">
        <f>IFERROR(VLOOKUP(V170, ppp!J:W, 12, FALSE), "")</f>
        <v>Section 3 – Contraception</v>
      </c>
      <c r="U170" s="91" t="str">
        <f>IF(IFERROR(VLOOKUP(J170, ppp!L:W, 11, FALSE), "") = 0, "", IFERROR(VLOOKUP(J170, ppp!L:W, 11, FALSE), ""))</f>
        <v/>
      </c>
      <c r="V170" s="102" t="s">
        <v>1590</v>
      </c>
      <c r="W170" s="102" t="s">
        <v>2249</v>
      </c>
      <c r="X170" s="102"/>
      <c r="Y170" s="102"/>
    </row>
    <row r="171" spans="1:25" ht="13" customHeight="1">
      <c r="A171" s="89" t="s">
        <v>225</v>
      </c>
      <c r="B171" s="89" t="s">
        <v>226</v>
      </c>
      <c r="C171" s="89" t="s">
        <v>1415</v>
      </c>
      <c r="D171" s="89"/>
      <c r="E171" s="89"/>
      <c r="F171" s="89"/>
      <c r="G171" s="89" t="s">
        <v>26</v>
      </c>
      <c r="H171" s="89"/>
      <c r="I171" s="89"/>
      <c r="J171" s="89" t="s">
        <v>129</v>
      </c>
      <c r="K171" s="89"/>
      <c r="L171" s="89"/>
      <c r="M171" s="89"/>
      <c r="N171" s="89"/>
      <c r="O171" s="89"/>
      <c r="R171" s="91" t="str">
        <f>IFERROR(VLOOKUP(C171, ppp!C:V, 17, FALSE), "")</f>
        <v xml:space="preserve">301a. Have you ever heard of female sterilization? _x000D__x000D_PROBE: Women can have an operation to avoid having any more children. </v>
      </c>
      <c r="S171" s="91" t="str">
        <f>IF(IFERROR(VLOOKUP(J171, ppp!L:W, 9, FALSE), "") = 0, "", IFERROR(VLOOKUP(J171, ppp!L:W, 9, FALSE), ""))</f>
        <v/>
      </c>
      <c r="T171" s="91" t="str">
        <f>IFERROR(VLOOKUP(V171, ppp!J:W, 12, FALSE), "")</f>
        <v/>
      </c>
      <c r="U171" s="91" t="str">
        <f>IF(IFERROR(VLOOKUP(J171, ppp!L:W, 11, FALSE), "") = 0, "", IFERROR(VLOOKUP(J171, ppp!L:W, 11, FALSE), ""))</f>
        <v/>
      </c>
      <c r="V171" s="89" t="s">
        <v>2148</v>
      </c>
    </row>
    <row r="172" spans="1:25" ht="13" customHeight="1">
      <c r="A172" s="89" t="s">
        <v>225</v>
      </c>
      <c r="B172" s="89" t="s">
        <v>227</v>
      </c>
      <c r="C172" s="89" t="s">
        <v>893</v>
      </c>
      <c r="D172" s="89"/>
      <c r="E172" s="89"/>
      <c r="F172" s="89"/>
      <c r="G172" s="89" t="s">
        <v>26</v>
      </c>
      <c r="H172" s="89"/>
      <c r="I172" s="89"/>
      <c r="J172" s="89" t="s">
        <v>129</v>
      </c>
      <c r="K172" s="89"/>
      <c r="L172" s="89"/>
      <c r="M172" s="89"/>
      <c r="N172" s="89"/>
      <c r="O172" s="89"/>
      <c r="R172" s="91" t="str">
        <f>IFERROR(VLOOKUP(C172, ppp!C:V, 17, FALSE), "")</f>
        <v>301b. Have you ever heard of male sterilization? _x000D__x000D_PROBE: Men can have an operation to avoid having any more children.</v>
      </c>
      <c r="S172" s="91" t="str">
        <f>IF(IFERROR(VLOOKUP(J172, ppp!L:W, 9, FALSE), "") = 0, "", IFERROR(VLOOKUP(J172, ppp!L:W, 9, FALSE), ""))</f>
        <v/>
      </c>
      <c r="T172" s="91" t="str">
        <f>IFERROR(VLOOKUP(V172, ppp!J:W, 12, FALSE), "")</f>
        <v/>
      </c>
      <c r="U172" s="91" t="str">
        <f>IF(IFERROR(VLOOKUP(J172, ppp!L:W, 11, FALSE), "") = 0, "", IFERROR(VLOOKUP(J172, ppp!L:W, 11, FALSE), ""))</f>
        <v/>
      </c>
      <c r="V172" s="89" t="s">
        <v>2149</v>
      </c>
    </row>
    <row r="173" spans="1:25" ht="13" customHeight="1">
      <c r="A173" s="89" t="s">
        <v>225</v>
      </c>
      <c r="B173" s="89" t="s">
        <v>228</v>
      </c>
      <c r="C173" s="89" t="s">
        <v>894</v>
      </c>
      <c r="D173" s="89"/>
      <c r="E173" s="89"/>
      <c r="F173" s="89"/>
      <c r="G173" s="89" t="s">
        <v>26</v>
      </c>
      <c r="H173" s="89"/>
      <c r="I173" s="89"/>
      <c r="J173" s="89" t="s">
        <v>129</v>
      </c>
      <c r="K173" s="89"/>
      <c r="L173" s="89"/>
      <c r="M173" s="89"/>
      <c r="N173" s="89" t="s">
        <v>229</v>
      </c>
      <c r="O173" s="89"/>
      <c r="R173" s="91" t="str">
        <f>IFERROR(VLOOKUP(C173, ppp!C:V, 17, FALSE), "")</f>
        <v xml:space="preserve">301c. Have you ever heard of the contraceptive implant? _x000D__x000D_PROBE: Women can have one or several small rods placed in her upper arm by a doctor or nurse, which can prevent pregnancy for one or more years. </v>
      </c>
      <c r="S173" s="91" t="str">
        <f>IF(IFERROR(VLOOKUP(J173, ppp!L:W, 9, FALSE), "") = 0, "", IFERROR(VLOOKUP(J173, ppp!L:W, 9, FALSE), ""))</f>
        <v/>
      </c>
      <c r="T173" s="91" t="str">
        <f>IFERROR(VLOOKUP(V173, ppp!J:W, 12, FALSE), "")</f>
        <v/>
      </c>
      <c r="U173" s="91" t="str">
        <f>IF(IFERROR(VLOOKUP(J173, ppp!L:W, 11, FALSE), "") = 0, "", IFERROR(VLOOKUP(J173, ppp!L:W, 11, FALSE), ""))</f>
        <v/>
      </c>
      <c r="V173" s="89" t="s">
        <v>2150</v>
      </c>
      <c r="Y173" s="89" t="s">
        <v>229</v>
      </c>
    </row>
    <row r="174" spans="1:25" ht="13" customHeight="1">
      <c r="A174" s="89" t="s">
        <v>225</v>
      </c>
      <c r="B174" s="89" t="s">
        <v>230</v>
      </c>
      <c r="C174" s="89" t="s">
        <v>895</v>
      </c>
      <c r="D174" s="89"/>
      <c r="E174" s="89"/>
      <c r="F174" s="89"/>
      <c r="G174" s="89" t="s">
        <v>26</v>
      </c>
      <c r="H174" s="89"/>
      <c r="I174" s="89"/>
      <c r="J174" s="89" t="s">
        <v>129</v>
      </c>
      <c r="K174" s="89"/>
      <c r="L174" s="89"/>
      <c r="M174" s="89"/>
      <c r="N174" s="89" t="s">
        <v>231</v>
      </c>
      <c r="O174" s="89"/>
      <c r="R174" s="91" t="str">
        <f>IFERROR(VLOOKUP(C174, ppp!C:V, 17, FALSE), "")</f>
        <v>301d. Have you ever heard of the IUD? _x000D__x000D_PROBE: Women can have a loop or coil placed inside them by a doctor or a nurse.</v>
      </c>
      <c r="S174" s="91" t="str">
        <f>IF(IFERROR(VLOOKUP(J174, ppp!L:W, 9, FALSE), "") = 0, "", IFERROR(VLOOKUP(J174, ppp!L:W, 9, FALSE), ""))</f>
        <v/>
      </c>
      <c r="T174" s="91" t="str">
        <f>IFERROR(VLOOKUP(V174, ppp!J:W, 12, FALSE), "")</f>
        <v>301d. Avez-vous déjà entendu parler des DIU / Stérilet?_x000D__x000D_RELANCER: Les femmes peuvent avoir un stérilet qu'un médecin ou une infirmière leur place dans l'utérus.</v>
      </c>
      <c r="U174" s="91" t="str">
        <f>IF(IFERROR(VLOOKUP(J174, ppp!L:W, 11, FALSE), "") = 0, "", IFERROR(VLOOKUP(J174, ppp!L:W, 11, FALSE), ""))</f>
        <v/>
      </c>
      <c r="V174" s="89" t="s">
        <v>900</v>
      </c>
      <c r="Y174" s="89" t="s">
        <v>231</v>
      </c>
    </row>
    <row r="175" spans="1:25" ht="13" customHeight="1">
      <c r="A175" s="89" t="s">
        <v>225</v>
      </c>
      <c r="B175" s="89" t="s">
        <v>232</v>
      </c>
      <c r="C175" s="89" t="s">
        <v>896</v>
      </c>
      <c r="D175" s="89"/>
      <c r="E175" s="89"/>
      <c r="F175" s="89"/>
      <c r="G175" s="89" t="s">
        <v>26</v>
      </c>
      <c r="H175" s="89"/>
      <c r="I175" s="89"/>
      <c r="J175" s="89" t="s">
        <v>129</v>
      </c>
      <c r="K175" s="89"/>
      <c r="L175" s="89"/>
      <c r="M175" s="89"/>
      <c r="N175" s="89" t="s">
        <v>1152</v>
      </c>
      <c r="O175" s="89"/>
      <c r="R175" s="91" t="str">
        <f>IFERROR(VLOOKUP(C175, ppp!C:V, 17, FALSE), "")</f>
        <v>301e. Have you ever heard of injectables? _x000D__x000D_PROBE: Women can have an injection by a health provider that stops them from becoming pregnant for one or more months.</v>
      </c>
      <c r="S175" s="91" t="str">
        <f>IF(IFERROR(VLOOKUP(J175, ppp!L:W, 9, FALSE), "") = 0, "", IFERROR(VLOOKUP(J175, ppp!L:W, 9, FALSE), ""))</f>
        <v/>
      </c>
      <c r="T175" s="91" t="str">
        <f>IFERROR(VLOOKUP(V175, ppp!J:W, 12, FALSE), "")</f>
        <v>301e. Avez-vous déjà entendu parler des injectables ?_x000D__x000D_RELANCER : Les femmes peuvent avoir une injection faite par du personnel de santé qui les empêche de tomber enceinte pendant un mois ou plus.</v>
      </c>
      <c r="U175" s="91" t="str">
        <f>IF(IFERROR(VLOOKUP(J175, ppp!L:W, 11, FALSE), "") = 0, "", IFERROR(VLOOKUP(J175, ppp!L:W, 11, FALSE), ""))</f>
        <v/>
      </c>
      <c r="V175" s="89" t="s">
        <v>901</v>
      </c>
      <c r="Y175" s="89" t="s">
        <v>1152</v>
      </c>
    </row>
    <row r="176" spans="1:25" ht="13" customHeight="1">
      <c r="A176" s="89" t="s">
        <v>225</v>
      </c>
      <c r="B176" s="89" t="s">
        <v>233</v>
      </c>
      <c r="C176" s="89" t="s">
        <v>897</v>
      </c>
      <c r="D176" s="89"/>
      <c r="E176" s="89"/>
      <c r="F176" s="89"/>
      <c r="G176" s="89" t="s">
        <v>26</v>
      </c>
      <c r="H176" s="89"/>
      <c r="I176" s="89"/>
      <c r="J176" s="89" t="s">
        <v>129</v>
      </c>
      <c r="K176" s="89"/>
      <c r="L176" s="89"/>
      <c r="M176" s="89"/>
      <c r="N176" s="89" t="s">
        <v>234</v>
      </c>
      <c r="O176" s="89"/>
      <c r="R176" s="91" t="str">
        <f>IFERROR(VLOOKUP(C176, ppp!C:V, 17, FALSE), "")</f>
        <v xml:space="preserve">301f. Have you ever heard of the (birth control) pill? _x000D__x000D_PROBE: Women can take a pill every day to avoid becoming pregnant. </v>
      </c>
      <c r="S176" s="91" t="str">
        <f>IF(IFERROR(VLOOKUP(J176, ppp!L:W, 9, FALSE), "") = 0, "", IFERROR(VLOOKUP(J176, ppp!L:W, 9, FALSE), ""))</f>
        <v/>
      </c>
      <c r="T176" s="91" t="str">
        <f>IFERROR(VLOOKUP(V176, ppp!J:W, 12, FALSE), "")</f>
        <v>301f. Avez-vous déjà entendu parler de la pilule (contraceptive) ?_x000D__x000D_RELANCER : Les femmes peuvent prendre une pilule chaque jour pour éviter de tomber enceinte.</v>
      </c>
      <c r="U176" s="91" t="str">
        <f>IF(IFERROR(VLOOKUP(J176, ppp!L:W, 11, FALSE), "") = 0, "", IFERROR(VLOOKUP(J176, ppp!L:W, 11, FALSE), ""))</f>
        <v/>
      </c>
      <c r="V176" s="89" t="s">
        <v>902</v>
      </c>
      <c r="Y176" s="89" t="s">
        <v>234</v>
      </c>
    </row>
    <row r="177" spans="1:25" ht="13" customHeight="1">
      <c r="A177" s="89" t="s">
        <v>225</v>
      </c>
      <c r="B177" s="89" t="s">
        <v>235</v>
      </c>
      <c r="C177" s="89" t="s">
        <v>2282</v>
      </c>
      <c r="D177" s="89"/>
      <c r="E177" s="89"/>
      <c r="F177" s="89"/>
      <c r="G177" s="89" t="s">
        <v>26</v>
      </c>
      <c r="H177" s="89"/>
      <c r="I177" s="89"/>
      <c r="J177" s="89" t="s">
        <v>129</v>
      </c>
      <c r="K177" s="89"/>
      <c r="L177" s="89"/>
      <c r="M177" s="89"/>
      <c r="N177" s="89"/>
      <c r="O177" s="89"/>
      <c r="R177" s="91" t="str">
        <f>IFERROR(VLOOKUP(C177, ppp!C:V, 17, FALSE), "")</f>
        <v>301g. Have you ever heard of emergency contraception?_x000D__x000D_PROBE: As an emergency measure after unprotected sexual intercourse women can take special pills at any time within three to five days to prevent pregnancy.</v>
      </c>
      <c r="S177" s="91" t="str">
        <f>IF(IFERROR(VLOOKUP(J177, ppp!L:W, 9, FALSE), "") = 0, "", IFERROR(VLOOKUP(J177, ppp!L:W, 9, FALSE), ""))</f>
        <v/>
      </c>
      <c r="T177" s="91" t="str">
        <f>IFERROR(VLOOKUP(V177, ppp!J:W, 12, FALSE), "")</f>
        <v>301g. Avez-vous déjà entendu parler de la pilule du lendemain / contraception d'urgence?_x000D__x000D_RELANCER : Les femmes peuvent prendre pendant trois jours après des rapports sexuels non protégés des pilules spéciales qui les empêchent de tomber enceintes.</v>
      </c>
      <c r="U177" s="91" t="str">
        <f>IF(IFERROR(VLOOKUP(J177, ppp!L:W, 11, FALSE), "") = 0, "", IFERROR(VLOOKUP(J177, ppp!L:W, 11, FALSE), ""))</f>
        <v/>
      </c>
      <c r="V177" s="89" t="s">
        <v>903</v>
      </c>
    </row>
    <row r="178" spans="1:25" ht="13" customHeight="1">
      <c r="A178" s="89" t="s">
        <v>225</v>
      </c>
      <c r="B178" s="89" t="s">
        <v>236</v>
      </c>
      <c r="C178" s="89" t="s">
        <v>898</v>
      </c>
      <c r="D178" s="89"/>
      <c r="E178" s="89"/>
      <c r="F178" s="89"/>
      <c r="G178" s="89" t="s">
        <v>26</v>
      </c>
      <c r="H178" s="89"/>
      <c r="I178" s="89"/>
      <c r="J178" s="89" t="s">
        <v>129</v>
      </c>
      <c r="K178" s="89"/>
      <c r="L178" s="89"/>
      <c r="M178" s="89"/>
      <c r="N178" s="89" t="s">
        <v>237</v>
      </c>
      <c r="O178" s="89"/>
      <c r="R178" s="91" t="str">
        <f>IFERROR(VLOOKUP(C178, ppp!C:V, 17, FALSE), "")</f>
        <v>301h. Have you ever heard of condoms? _x000D__x000D_PROBE: Men can put a rubber sheath on their penis before sexual intercourse.</v>
      </c>
      <c r="S178" s="91" t="str">
        <f>IF(IFERROR(VLOOKUP(J178, ppp!L:W, 9, FALSE), "") = 0, "", IFERROR(VLOOKUP(J178, ppp!L:W, 9, FALSE), ""))</f>
        <v/>
      </c>
      <c r="T178" s="91" t="str">
        <f>IFERROR(VLOOKUP(V178, ppp!J:W, 12, FALSE), "")</f>
        <v/>
      </c>
      <c r="U178" s="91" t="str">
        <f>IF(IFERROR(VLOOKUP(J178, ppp!L:W, 11, FALSE), "") = 0, "", IFERROR(VLOOKUP(J178, ppp!L:W, 11, FALSE), ""))</f>
        <v/>
      </c>
      <c r="V178" s="89" t="s">
        <v>2152</v>
      </c>
      <c r="Y178" s="89" t="s">
        <v>237</v>
      </c>
    </row>
    <row r="179" spans="1:25" ht="13" customHeight="1">
      <c r="A179" s="89" t="s">
        <v>225</v>
      </c>
      <c r="B179" s="89" t="s">
        <v>238</v>
      </c>
      <c r="C179" s="89" t="s">
        <v>899</v>
      </c>
      <c r="D179" s="89"/>
      <c r="E179" s="89"/>
      <c r="F179" s="89"/>
      <c r="G179" s="89" t="s">
        <v>26</v>
      </c>
      <c r="H179" s="89"/>
      <c r="I179" s="89"/>
      <c r="J179" s="89" t="s">
        <v>129</v>
      </c>
      <c r="K179" s="89"/>
      <c r="L179" s="89"/>
      <c r="M179" s="89"/>
      <c r="N179" s="89" t="s">
        <v>239</v>
      </c>
      <c r="O179" s="89"/>
      <c r="R179" s="91" t="str">
        <f>IFERROR(VLOOKUP(C179, ppp!C:V, 17, FALSE), "")</f>
        <v xml:space="preserve">301i. Have you ever heard of female condoms? _x000D__x000D_PROBE: Women can put a sheath in their vagina before sexual intercourse. </v>
      </c>
      <c r="S179" s="91" t="str">
        <f>IF(IFERROR(VLOOKUP(J179, ppp!L:W, 9, FALSE), "") = 0, "", IFERROR(VLOOKUP(J179, ppp!L:W, 9, FALSE), ""))</f>
        <v/>
      </c>
      <c r="T179" s="91" t="str">
        <f>IFERROR(VLOOKUP(V179, ppp!J:W, 12, FALSE), "")</f>
        <v/>
      </c>
      <c r="U179" s="91" t="str">
        <f>IF(IFERROR(VLOOKUP(J179, ppp!L:W, 11, FALSE), "") = 0, "", IFERROR(VLOOKUP(J179, ppp!L:W, 11, FALSE), ""))</f>
        <v/>
      </c>
      <c r="V179" s="89" t="s">
        <v>2151</v>
      </c>
      <c r="Y179" s="89" t="s">
        <v>239</v>
      </c>
    </row>
    <row r="180" spans="1:25" ht="13" customHeight="1">
      <c r="A180" s="89" t="s">
        <v>225</v>
      </c>
      <c r="B180" s="89" t="s">
        <v>1113</v>
      </c>
      <c r="C180" s="89" t="s">
        <v>1387</v>
      </c>
      <c r="D180" s="89"/>
      <c r="E180" s="89"/>
      <c r="F180" s="89"/>
      <c r="G180" s="89" t="s">
        <v>26</v>
      </c>
      <c r="H180" s="89"/>
      <c r="I180" s="89"/>
      <c r="J180" s="89" t="s">
        <v>129</v>
      </c>
      <c r="K180" s="89"/>
      <c r="L180" s="89"/>
      <c r="M180" s="89"/>
      <c r="N180" s="89" t="s">
        <v>1114</v>
      </c>
      <c r="O180" s="89"/>
      <c r="P180" s="91"/>
      <c r="Q180" s="91"/>
      <c r="R180" s="91" t="str">
        <f>IFERROR(VLOOKUP(C180, ppp!C:V, 17, FALSE), "")</f>
        <v xml:space="preserve">301j. Have you ever heard of the diaphragm? _x000D__x000D_PROBE: Women can place a thin flexible disk in their vagina before sexual intercourse. </v>
      </c>
      <c r="S180" s="91" t="str">
        <f>IF(IFERROR(VLOOKUP(J180, ppp!L:W, 9, FALSE), "") = 0, "", IFERROR(VLOOKUP(J180, ppp!L:W, 9, FALSE), ""))</f>
        <v/>
      </c>
      <c r="T180" s="91" t="str">
        <f>IFERROR(VLOOKUP(V180, ppp!J:W, 12, FALSE), "")</f>
        <v>301j. Avez-vous déjà entendu parler du diaphragme / cape cervicale ?_x000D__x000D_RELANCER: Les femmes peuvent placer une rondelle de latex ou un petit "bonnet" sur le col de l'utérus avant les_x000D_rapports sexuels.</v>
      </c>
      <c r="U180" s="91" t="str">
        <f>IF(IFERROR(VLOOKUP(J180, ppp!L:W, 11, FALSE), "") = 0, "", IFERROR(VLOOKUP(J180, ppp!L:W, 11, FALSE), ""))</f>
        <v/>
      </c>
      <c r="V180" s="89" t="s">
        <v>1118</v>
      </c>
      <c r="Y180" s="89" t="s">
        <v>1114</v>
      </c>
    </row>
    <row r="181" spans="1:25" ht="13" customHeight="1">
      <c r="A181" s="89" t="s">
        <v>225</v>
      </c>
      <c r="B181" s="89" t="s">
        <v>1115</v>
      </c>
      <c r="C181" s="89" t="s">
        <v>1117</v>
      </c>
      <c r="D181" s="89"/>
      <c r="E181" s="89"/>
      <c r="F181" s="89"/>
      <c r="G181" s="89" t="s">
        <v>26</v>
      </c>
      <c r="H181" s="89"/>
      <c r="I181" s="89"/>
      <c r="J181" s="89" t="s">
        <v>129</v>
      </c>
      <c r="K181" s="89"/>
      <c r="L181" s="89"/>
      <c r="M181" s="89"/>
      <c r="N181" s="89" t="s">
        <v>1116</v>
      </c>
      <c r="O181" s="89"/>
      <c r="P181" s="91"/>
      <c r="Q181" s="91"/>
      <c r="R181" s="91" t="str">
        <f>IFERROR(VLOOKUP(C181, ppp!C:V, 17, FALSE), "")</f>
        <v>301k. Have you ever heard of foam or jelly as a contraceptive method? _x000D__x000D_PROBE: Women can place a suppository, jelly, or cream in their vagina before sexual intercourse to prevent pregnancy._x000D_</v>
      </c>
      <c r="S181" s="91" t="str">
        <f>IF(IFERROR(VLOOKUP(J181, ppp!L:W, 9, FALSE), "") = 0, "", IFERROR(VLOOKUP(J181, ppp!L:W, 9, FALSE), ""))</f>
        <v/>
      </c>
      <c r="T181" s="91" t="str">
        <f>IFERROR(VLOOKUP(V181, ppp!J:W, 12, FALSE), "")</f>
        <v/>
      </c>
      <c r="U181" s="91" t="str">
        <f>IF(IFERROR(VLOOKUP(J181, ppp!L:W, 11, FALSE), "") = 0, "", IFERROR(VLOOKUP(J181, ppp!L:W, 11, FALSE), ""))</f>
        <v/>
      </c>
      <c r="V181" s="89" t="s">
        <v>2153</v>
      </c>
      <c r="Y181" s="89" t="s">
        <v>1116</v>
      </c>
    </row>
    <row r="182" spans="1:25" ht="13" customHeight="1">
      <c r="A182" s="89" t="s">
        <v>225</v>
      </c>
      <c r="B182" s="89" t="s">
        <v>240</v>
      </c>
      <c r="C182" s="89" t="s">
        <v>1120</v>
      </c>
      <c r="D182" s="89"/>
      <c r="E182" s="89"/>
      <c r="F182" s="89"/>
      <c r="G182" s="89" t="s">
        <v>26</v>
      </c>
      <c r="H182" s="89"/>
      <c r="I182" s="89"/>
      <c r="J182" s="89" t="s">
        <v>129</v>
      </c>
      <c r="K182" s="89"/>
      <c r="L182" s="89"/>
      <c r="M182" s="89"/>
      <c r="N182" s="89" t="s">
        <v>241</v>
      </c>
      <c r="O182" s="89"/>
      <c r="R182" s="91" t="str">
        <f>IFERROR(VLOOKUP(C182, ppp!C:V, 17, FALSE), "")</f>
        <v/>
      </c>
      <c r="S182" s="91" t="str">
        <f>IF(IFERROR(VLOOKUP(J182, ppp!L:W, 9, FALSE), "") = 0, "", IFERROR(VLOOKUP(J182, ppp!L:W, 9, FALSE), ""))</f>
        <v/>
      </c>
      <c r="T182" s="91" t="str">
        <f>IFERROR(VLOOKUP(V182, ppp!J:W, 12, FALSE), "")</f>
        <v/>
      </c>
      <c r="U182" s="91" t="str">
        <f>IF(IFERROR(VLOOKUP(J182, ppp!L:W, 11, FALSE), "") = 0, "", IFERROR(VLOOKUP(J182, ppp!L:W, 11, FALSE), ""))</f>
        <v/>
      </c>
      <c r="V182" s="89" t="s">
        <v>2154</v>
      </c>
      <c r="Y182" s="89" t="s">
        <v>241</v>
      </c>
    </row>
    <row r="183" spans="1:25" ht="13" customHeight="1">
      <c r="A183" s="89" t="s">
        <v>225</v>
      </c>
      <c r="B183" s="89" t="s">
        <v>242</v>
      </c>
      <c r="C183" s="89" t="s">
        <v>1121</v>
      </c>
      <c r="D183" s="89"/>
      <c r="E183" s="89"/>
      <c r="F183" s="89"/>
      <c r="G183" s="89" t="s">
        <v>26</v>
      </c>
      <c r="H183" s="89"/>
      <c r="I183" s="89"/>
      <c r="J183" s="89" t="s">
        <v>129</v>
      </c>
      <c r="K183" s="89"/>
      <c r="L183" s="89"/>
      <c r="M183" s="89"/>
      <c r="N183" s="89"/>
      <c r="O183" s="89"/>
      <c r="R183" s="91" t="str">
        <f>IFERROR(VLOOKUP(C183, ppp!C:V, 17, FALSE), "")</f>
        <v xml:space="preserve">301m. Have you ever heard of the Lactational Amenorrhea Method or LAM?  </v>
      </c>
      <c r="S183" s="91" t="str">
        <f>IF(IFERROR(VLOOKUP(J183, ppp!L:W, 9, FALSE), "") = 0, "", IFERROR(VLOOKUP(J183, ppp!L:W, 9, FALSE), ""))</f>
        <v/>
      </c>
      <c r="T183" s="91" t="str">
        <f>IFERROR(VLOOKUP(V183, ppp!J:W, 12, FALSE), "")</f>
        <v>301m. Avez-vous déjà entendu parler de la méthode d’allaitement exclusif ou MAMA?</v>
      </c>
      <c r="U183" s="91" t="str">
        <f>IF(IFERROR(VLOOKUP(J183, ppp!L:W, 11, FALSE), "") = 0, "", IFERROR(VLOOKUP(J183, ppp!L:W, 11, FALSE), ""))</f>
        <v/>
      </c>
      <c r="V183" s="89" t="s">
        <v>1119</v>
      </c>
    </row>
    <row r="184" spans="1:25" ht="13" customHeight="1">
      <c r="A184" s="89" t="s">
        <v>225</v>
      </c>
      <c r="B184" s="89" t="s">
        <v>243</v>
      </c>
      <c r="C184" s="89" t="s">
        <v>1122</v>
      </c>
      <c r="D184" s="89"/>
      <c r="E184" s="89"/>
      <c r="F184" s="89"/>
      <c r="G184" s="89" t="s">
        <v>26</v>
      </c>
      <c r="H184" s="89"/>
      <c r="I184" s="89"/>
      <c r="J184" s="89" t="s">
        <v>129</v>
      </c>
      <c r="K184" s="89"/>
      <c r="L184" s="89"/>
      <c r="M184" s="89"/>
      <c r="N184" s="89"/>
      <c r="O184" s="89"/>
      <c r="R184" s="91" t="str">
        <f>IFERROR(VLOOKUP(C184, ppp!C:V, 17, FALSE), "")</f>
        <v>301n. Have you ever heard of the rhythm method? _x000D__x000D_PROBE: Women can avoid pregnancy by not having sexual intercourse on the days of the month they think they can get pregnant.</v>
      </c>
      <c r="S184" s="91" t="str">
        <f>IF(IFERROR(VLOOKUP(J184, ppp!L:W, 9, FALSE), "") = 0, "", IFERROR(VLOOKUP(J184, ppp!L:W, 9, FALSE), ""))</f>
        <v/>
      </c>
      <c r="T184" s="91" t="str">
        <f>IFERROR(VLOOKUP(V184, ppp!J:W, 12, FALSE), "")</f>
        <v/>
      </c>
      <c r="U184" s="91" t="str">
        <f>IF(IFERROR(VLOOKUP(J184, ppp!L:W, 11, FALSE), "") = 0, "", IFERROR(VLOOKUP(J184, ppp!L:W, 11, FALSE), ""))</f>
        <v/>
      </c>
      <c r="V184" s="89" t="s">
        <v>2155</v>
      </c>
    </row>
    <row r="185" spans="1:25" ht="13" customHeight="1">
      <c r="A185" s="89" t="s">
        <v>225</v>
      </c>
      <c r="B185" s="89" t="s">
        <v>244</v>
      </c>
      <c r="C185" s="89" t="s">
        <v>1123</v>
      </c>
      <c r="D185" s="89"/>
      <c r="E185" s="89"/>
      <c r="F185" s="89"/>
      <c r="G185" s="89" t="s">
        <v>26</v>
      </c>
      <c r="H185" s="89"/>
      <c r="I185" s="89"/>
      <c r="J185" s="89" t="s">
        <v>129</v>
      </c>
      <c r="K185" s="89"/>
      <c r="L185" s="89"/>
      <c r="M185" s="89"/>
      <c r="N185" s="89"/>
      <c r="O185" s="89"/>
      <c r="R185" s="91" t="str">
        <f>IFERROR(VLOOKUP(C185, ppp!C:V, 17, FALSE), "")</f>
        <v xml:space="preserve">301o. Have you ever heard of the withdrawal method?_x000D__x000D_PROBE: Men can be careful and pull out before climax. </v>
      </c>
      <c r="S185" s="91" t="str">
        <f>IF(IFERROR(VLOOKUP(J185, ppp!L:W, 9, FALSE), "") = 0, "", IFERROR(VLOOKUP(J185, ppp!L:W, 9, FALSE), ""))</f>
        <v/>
      </c>
      <c r="T185" s="91" t="str">
        <f>IFERROR(VLOOKUP(V185, ppp!J:W, 12, FALSE), "")</f>
        <v/>
      </c>
      <c r="U185" s="91" t="str">
        <f>IF(IFERROR(VLOOKUP(J185, ppp!L:W, 11, FALSE), "") = 0, "", IFERROR(VLOOKUP(J185, ppp!L:W, 11, FALSE), ""))</f>
        <v/>
      </c>
      <c r="V185" s="89" t="s">
        <v>2156</v>
      </c>
    </row>
    <row r="186" spans="1:25" ht="13" customHeight="1">
      <c r="A186" s="89" t="s">
        <v>225</v>
      </c>
      <c r="B186" s="89" t="s">
        <v>245</v>
      </c>
      <c r="C186" s="89" t="s">
        <v>1124</v>
      </c>
      <c r="D186" s="89"/>
      <c r="E186" s="89"/>
      <c r="F186" s="89"/>
      <c r="G186" s="89" t="s">
        <v>26</v>
      </c>
      <c r="H186" s="89"/>
      <c r="I186" s="89"/>
      <c r="J186" s="89" t="s">
        <v>129</v>
      </c>
      <c r="K186" s="89"/>
      <c r="L186" s="89"/>
      <c r="M186" s="89"/>
      <c r="N186" s="89"/>
      <c r="O186" s="89"/>
      <c r="R186" s="91" t="str">
        <f>IFERROR(VLOOKUP(C186, ppp!C:V, 17, FALSE), "")</f>
        <v>301p.  Have you ever heard of any other ways or methods that women or men can use to avoid pregnancy?</v>
      </c>
      <c r="S186" s="91" t="str">
        <f>IF(IFERROR(VLOOKUP(J186, ppp!L:W, 9, FALSE), "") = 0, "", IFERROR(VLOOKUP(J186, ppp!L:W, 9, FALSE), ""))</f>
        <v/>
      </c>
      <c r="T186" s="91" t="str">
        <f>IFERROR(VLOOKUP(V186, ppp!J:W, 12, FALSE), "")</f>
        <v/>
      </c>
      <c r="U186" s="91" t="str">
        <f>IF(IFERROR(VLOOKUP(J186, ppp!L:W, 11, FALSE), "") = 0, "", IFERROR(VLOOKUP(J186, ppp!L:W, 11, FALSE), ""))</f>
        <v/>
      </c>
      <c r="V186" s="89" t="s">
        <v>2157</v>
      </c>
    </row>
    <row r="187" spans="1:25" ht="13" customHeight="1">
      <c r="A187" s="89" t="s">
        <v>225</v>
      </c>
      <c r="B187" s="89" t="s">
        <v>246</v>
      </c>
      <c r="C187" s="89" t="s">
        <v>904</v>
      </c>
      <c r="D187" s="89"/>
      <c r="E187" s="89"/>
      <c r="F187" s="89"/>
      <c r="G187" s="89" t="s">
        <v>26</v>
      </c>
      <c r="H187" s="89"/>
      <c r="I187" s="89"/>
      <c r="J187" s="89" t="s">
        <v>247</v>
      </c>
      <c r="K187" s="89"/>
      <c r="L187" s="89"/>
      <c r="M187" s="89"/>
      <c r="N187" s="89"/>
      <c r="O187" s="89"/>
      <c r="R187" s="91" t="str">
        <f>IFERROR(VLOOKUP(C187, ppp!C:V, 17, FALSE), "")</f>
        <v>302a. Are you or your partner currently doing something or using any method to delay or avoid getting pregnant?</v>
      </c>
      <c r="S187" s="91" t="str">
        <f>IF(IFERROR(VLOOKUP(J187, ppp!L:W, 9, FALSE), "") = 0, "", IFERROR(VLOOKUP(J187, ppp!L:W, 9, FALSE), ""))</f>
        <v>210a ≠ 1_x000D_AND 009a = 1_x000D_210210a ≠ 1_x000D_AND 009a = 1_x000D_210a ≠ 1_x000D_AND 009a = 1_x000D_≠ 1_x000D_AND 009a = 1_x000D_210a  ≠ 1 AND 009a = 1</v>
      </c>
      <c r="T187" s="91" t="str">
        <f>IFERROR(VLOOKUP(V187, ppp!J:W, 12, FALSE), "")</f>
        <v>302a. Est ce que vous, ou votre partenaire faites actuellement quelque chose ou utilisez-vous actuellement une méthode pour retarder ou éviter une grossesse?</v>
      </c>
      <c r="U187" s="91" t="str">
        <f>IF(IFERROR(VLOOKUP(J187, ppp!L:W, 11, FALSE), "") = 0, "", IFERROR(VLOOKUP(J187, ppp!L:W, 11, FALSE), ""))</f>
        <v>210a ≠ 1_x000D_AND 009a = 1_x000D_210210a ≠ 1_x000D_AND 009a = 1_x000D_210a ≠ 1_x000D_AND 009a = 1_x000D_≠ 1_x000D_AND 009a = 1_x000D_210a  ≠ 1 AND 009a = 1</v>
      </c>
      <c r="V187" s="89" t="s">
        <v>911</v>
      </c>
    </row>
    <row r="188" spans="1:25" s="96" customFormat="1" ht="13" customHeight="1">
      <c r="A188" s="95" t="s">
        <v>16</v>
      </c>
      <c r="B188" s="95" t="s">
        <v>248</v>
      </c>
      <c r="C188" s="95"/>
      <c r="D188" s="95"/>
      <c r="E188" s="95"/>
      <c r="F188" s="95"/>
      <c r="G188" s="95"/>
      <c r="H188" s="95" t="s">
        <v>18</v>
      </c>
      <c r="I188" s="95"/>
      <c r="J188" s="95" t="s">
        <v>249</v>
      </c>
      <c r="K188" s="95"/>
      <c r="L188" s="95"/>
      <c r="M188" s="95"/>
      <c r="N188" s="95"/>
      <c r="O188" s="95"/>
      <c r="R188" s="91" t="str">
        <f>IFERROR(VLOOKUP(C188, ppp!C:V, 17, FALSE), "")</f>
        <v/>
      </c>
      <c r="S188" s="91" t="str">
        <f>IF(IFERROR(VLOOKUP(J188, ppp!L:W, 9, FALSE), "") = 0, "", IFERROR(VLOOKUP(J188, ppp!L:W, 9, FALSE), ""))</f>
        <v/>
      </c>
      <c r="T188" s="91" t="str">
        <f>IFERROR(VLOOKUP(V188, ppp!J:W, 12, FALSE), "")</f>
        <v/>
      </c>
      <c r="U188" s="91" t="str">
        <f>IF(IFERROR(VLOOKUP(J188, ppp!L:W, 11, FALSE), "") = 0, "", IFERROR(VLOOKUP(J188, ppp!L:W, 11, FALSE), ""))</f>
        <v/>
      </c>
      <c r="V188" s="95"/>
      <c r="W188" s="95"/>
      <c r="X188" s="95"/>
      <c r="Y188" s="95"/>
    </row>
    <row r="189" spans="1:25" s="96" customFormat="1" ht="13" customHeight="1">
      <c r="A189" s="92" t="s">
        <v>250</v>
      </c>
      <c r="B189" s="95" t="s">
        <v>251</v>
      </c>
      <c r="C189" s="95" t="s">
        <v>905</v>
      </c>
      <c r="D189" s="95" t="s">
        <v>252</v>
      </c>
      <c r="E189" s="95" t="s">
        <v>1100</v>
      </c>
      <c r="F189" s="95" t="s">
        <v>270</v>
      </c>
      <c r="G189" s="95" t="s">
        <v>26</v>
      </c>
      <c r="H189" s="95"/>
      <c r="I189" s="95"/>
      <c r="J189" s="95"/>
      <c r="K189" s="95"/>
      <c r="L189" s="95"/>
      <c r="M189" s="95"/>
      <c r="N189" s="95"/>
      <c r="O189" s="95"/>
      <c r="R189" s="91" t="str">
        <f>IFERROR(VLOOKUP(C189, ppp!C:V, 17, FALSE), "")</f>
        <v>302b. Which method or methods are you using? _x000D__x000D_PROBE: Anything else?</v>
      </c>
      <c r="S189" s="91" t="str">
        <f>IF(IFERROR(VLOOKUP(J189, ppp!L:W, 9, FALSE), "") = 0, "", IFERROR(VLOOKUP(J189, ppp!L:W, 9, FALSE), ""))</f>
        <v/>
      </c>
      <c r="T189" s="91" t="str">
        <f>IFERROR(VLOOKUP(V189, ppp!J:W, 12, FALSE), "")</f>
        <v/>
      </c>
      <c r="U189" s="91" t="str">
        <f>IF(IFERROR(VLOOKUP(J189, ppp!L:W, 11, FALSE), "") = 0, "", IFERROR(VLOOKUP(J189, ppp!L:W, 11, FALSE), ""))</f>
        <v/>
      </c>
      <c r="V189" s="95" t="s">
        <v>2158</v>
      </c>
      <c r="W189" s="95" t="s">
        <v>253</v>
      </c>
      <c r="X189" s="95" t="s">
        <v>272</v>
      </c>
      <c r="Y189" s="95"/>
    </row>
    <row r="190" spans="1:25" s="96" customFormat="1" ht="13" customHeight="1">
      <c r="A190" s="95" t="s">
        <v>113</v>
      </c>
      <c r="B190" s="95" t="s">
        <v>254</v>
      </c>
      <c r="C190" s="95" t="s">
        <v>255</v>
      </c>
      <c r="D190" s="95"/>
      <c r="E190" s="95"/>
      <c r="F190" s="95"/>
      <c r="G190" s="95" t="s">
        <v>26</v>
      </c>
      <c r="H190" s="95"/>
      <c r="I190" s="95"/>
      <c r="J190" s="95"/>
      <c r="K190" s="95"/>
      <c r="L190" s="95"/>
      <c r="M190" s="95"/>
      <c r="N190" s="95"/>
      <c r="O190" s="95"/>
      <c r="R190" s="91" t="str">
        <f>IFERROR(VLOOKUP(C190, ppp!C:V, 17, FALSE), "")</f>
        <v>Check here to acknowledge you considered all options.</v>
      </c>
      <c r="S190" s="91" t="str">
        <f>IF(IFERROR(VLOOKUP(J190, ppp!L:W, 9, FALSE), "") = 0, "", IFERROR(VLOOKUP(J190, ppp!L:W, 9, FALSE), ""))</f>
        <v/>
      </c>
      <c r="T190" s="91" t="str">
        <f>IFERROR(VLOOKUP(V190, ppp!J:W, 12, FALSE), "")</f>
        <v>Cochez pour vérifier que vous avez vu toutes les options</v>
      </c>
      <c r="U190" s="91" t="str">
        <f>IF(IFERROR(VLOOKUP(J190, ppp!L:W, 11, FALSE), "") = 0, "", IFERROR(VLOOKUP(J190, ppp!L:W, 11, FALSE), ""))</f>
        <v/>
      </c>
      <c r="V190" s="95" t="s">
        <v>256</v>
      </c>
      <c r="W190" s="95"/>
      <c r="X190" s="95"/>
      <c r="Y190" s="95"/>
    </row>
    <row r="191" spans="1:25" s="96" customFormat="1" ht="13" customHeight="1">
      <c r="A191" s="95" t="s">
        <v>28</v>
      </c>
      <c r="B191" s="95" t="s">
        <v>248</v>
      </c>
      <c r="C191" s="95"/>
      <c r="D191" s="95"/>
      <c r="E191" s="95"/>
      <c r="F191" s="95"/>
      <c r="G191" s="95"/>
      <c r="H191" s="95"/>
      <c r="I191" s="95"/>
      <c r="J191" s="95"/>
      <c r="K191" s="95"/>
      <c r="L191" s="95"/>
      <c r="M191" s="95"/>
      <c r="N191" s="95"/>
      <c r="O191" s="95"/>
      <c r="R191" s="91" t="str">
        <f>IFERROR(VLOOKUP(C191, ppp!C:V, 17, FALSE), "")</f>
        <v/>
      </c>
      <c r="S191" s="91" t="str">
        <f>IF(IFERROR(VLOOKUP(J191, ppp!L:W, 9, FALSE), "") = 0, "", IFERROR(VLOOKUP(J191, ppp!L:W, 9, FALSE), ""))</f>
        <v/>
      </c>
      <c r="T191" s="91" t="str">
        <f>IFERROR(VLOOKUP(V191, ppp!J:W, 12, FALSE), "")</f>
        <v/>
      </c>
      <c r="U191" s="91" t="str">
        <f>IF(IFERROR(VLOOKUP(J191, ppp!L:W, 11, FALSE), "") = 0, "", IFERROR(VLOOKUP(J191, ppp!L:W, 11, FALSE), ""))</f>
        <v/>
      </c>
      <c r="V191" s="95"/>
      <c r="W191" s="95"/>
      <c r="X191" s="95"/>
      <c r="Y191" s="95"/>
    </row>
    <row r="192" spans="1:25" s="96" customFormat="1" ht="13" customHeight="1">
      <c r="A192" s="95" t="s">
        <v>14</v>
      </c>
      <c r="B192" s="95" t="s">
        <v>1783</v>
      </c>
      <c r="C192" s="95"/>
      <c r="D192" s="95"/>
      <c r="E192" s="95"/>
      <c r="F192" s="95"/>
      <c r="G192" s="95"/>
      <c r="H192" s="95"/>
      <c r="I192" s="95"/>
      <c r="J192" s="95" t="s">
        <v>1784</v>
      </c>
      <c r="K192" s="95"/>
      <c r="L192" s="95" t="s">
        <v>1785</v>
      </c>
      <c r="M192" s="95"/>
      <c r="N192" s="95"/>
      <c r="O192" s="95"/>
      <c r="R192" s="91" t="str">
        <f>IFERROR(VLOOKUP(C192, ppp!C:V, 17, FALSE), "")</f>
        <v/>
      </c>
      <c r="S192" s="91" t="str">
        <f>IF(IFERROR(VLOOKUP(J192, ppp!L:W, 9, FALSE), "") = 0, "", IFERROR(VLOOKUP(J192, ppp!L:W, 9, FALSE), ""))</f>
        <v>302a = 1 AND 302b ≠ _x000D_-99 _x000D_302a = 1 AND 302b ≠ -99</v>
      </c>
      <c r="T192" s="91" t="str">
        <f>IFERROR(VLOOKUP(V192, ppp!J:W, 12, FALSE), "")</f>
        <v/>
      </c>
      <c r="U192" s="91" t="str">
        <f>IF(IFERROR(VLOOKUP(J192, ppp!L:W, 11, FALSE), "") = 0, "", IFERROR(VLOOKUP(J192, ppp!L:W, 11, FALSE), ""))</f>
        <v>302a = 1 AND 302b ≠ _x000D_-99 _x000D_302a = 1 AND 302b ≠ -99</v>
      </c>
      <c r="V192" s="95"/>
      <c r="W192" s="95"/>
      <c r="X192" s="95"/>
      <c r="Y192" s="95"/>
    </row>
    <row r="193" spans="1:25" s="118" customFormat="1" ht="13" customHeight="1">
      <c r="A193" s="117" t="s">
        <v>1148</v>
      </c>
      <c r="B193" s="117" t="s">
        <v>1149</v>
      </c>
      <c r="C193" s="117" t="s">
        <v>1307</v>
      </c>
      <c r="D193" s="117" t="s">
        <v>1150</v>
      </c>
      <c r="E193" s="117"/>
      <c r="F193" s="117"/>
      <c r="G193" s="117" t="s">
        <v>26</v>
      </c>
      <c r="H193" s="117"/>
      <c r="I193" s="117"/>
      <c r="J193" s="117" t="s">
        <v>1151</v>
      </c>
      <c r="K193" s="117"/>
      <c r="L193" s="117"/>
      <c r="M193" s="117"/>
      <c r="N193" s="117" t="s">
        <v>1152</v>
      </c>
      <c r="O193" s="117"/>
      <c r="R193" s="91" t="str">
        <f>IFERROR(VLOOKUP(C193, ppp!C:V, 17, FALSE), "")</f>
        <v>LCL_301. PROBE: Was the injection administered via syringe or small needle?</v>
      </c>
      <c r="S193" s="91" t="str">
        <f>IF(IFERROR(VLOOKUP(J193, ppp!L:W, 9, FALSE), "") = 0, "", IFERROR(VLOOKUP(J193, ppp!L:W, 9, FALSE), ""))</f>
        <v>CALC CM = 5</v>
      </c>
      <c r="T193" s="91" t="str">
        <f>IFERROR(VLOOKUP(V193, ppp!J:W, 12, FALSE), "")</f>
        <v>LCL_301. RELANCER : Est-ce que l’injection a été administrée par seringue ou par petite aiguille ?</v>
      </c>
      <c r="U193" s="91" t="str">
        <f>IF(IFERROR(VLOOKUP(J193, ppp!L:W, 11, FALSE), "") = 0, "", IFERROR(VLOOKUP(J193, ppp!L:W, 11, FALSE), ""))</f>
        <v>CALC CM = 5</v>
      </c>
      <c r="V193" s="117" t="s">
        <v>1306</v>
      </c>
      <c r="W193" s="117" t="s">
        <v>1153</v>
      </c>
      <c r="X193" s="117"/>
      <c r="Y193" s="117" t="s">
        <v>1152</v>
      </c>
    </row>
    <row r="194" spans="1:25" s="96" customFormat="1" ht="13" customHeight="1">
      <c r="A194" s="95" t="s">
        <v>225</v>
      </c>
      <c r="B194" s="95" t="s">
        <v>1724</v>
      </c>
      <c r="C194" s="95" t="s">
        <v>1786</v>
      </c>
      <c r="D194" s="95"/>
      <c r="E194" s="95"/>
      <c r="F194" s="95"/>
      <c r="G194" s="95" t="s">
        <v>26</v>
      </c>
      <c r="H194" s="95"/>
      <c r="I194" s="95"/>
      <c r="J194" s="95" t="s">
        <v>1725</v>
      </c>
      <c r="K194" s="95"/>
      <c r="L194" s="95"/>
      <c r="M194" s="95"/>
      <c r="N194" s="95"/>
      <c r="O194" s="95"/>
      <c r="R194" s="91" t="str">
        <f>IFERROR(VLOOKUP(C194, ppp!C:V, 17, FALSE), "")</f>
        <v>302c. Does your husband/partner know that you are using ${current_method_label}?</v>
      </c>
      <c r="S194" s="91" t="str">
        <f>IF(IFERROR(VLOOKUP(J194, ppp!L:W, 9, FALSE), "") = 0, "", IFERROR(VLOOKUP(J194, ppp!L:W, 9, FALSE), ""))</f>
        <v>302a = 1</v>
      </c>
      <c r="T194" s="91" t="str">
        <f>IFERROR(VLOOKUP(V194, ppp!J:W, 12, FALSE), "")</f>
        <v/>
      </c>
      <c r="U194" s="91" t="str">
        <f>IF(IFERROR(VLOOKUP(J194, ppp!L:W, 11, FALSE), "") = 0, "", IFERROR(VLOOKUP(J194, ppp!L:W, 11, FALSE), ""))</f>
        <v>302a = 1</v>
      </c>
      <c r="V194" s="95" t="s">
        <v>2159</v>
      </c>
      <c r="W194" s="95"/>
      <c r="X194" s="95"/>
      <c r="Y194" s="95"/>
    </row>
    <row r="195" spans="1:25" s="96" customFormat="1" ht="13" customHeight="1">
      <c r="A195" s="95" t="s">
        <v>225</v>
      </c>
      <c r="B195" s="95" t="s">
        <v>1837</v>
      </c>
      <c r="C195" s="95" t="s">
        <v>1836</v>
      </c>
      <c r="D195" s="95"/>
      <c r="E195" s="95"/>
      <c r="F195" s="95"/>
      <c r="G195" s="95" t="s">
        <v>26</v>
      </c>
      <c r="H195" s="95"/>
      <c r="I195" s="95"/>
      <c r="J195" s="95" t="s">
        <v>1838</v>
      </c>
      <c r="K195" s="95"/>
      <c r="L195" s="95"/>
      <c r="M195" s="95"/>
      <c r="N195" s="95"/>
      <c r="O195" s="95"/>
      <c r="R195" s="91" t="str">
        <f>IFERROR(VLOOKUP(C195, ppp!C:V, 17, FALSE), "")</f>
        <v>302c. Does your husband/partner know that you are using family planning?</v>
      </c>
      <c r="S195" s="91" t="str">
        <f>IF(IFERROR(VLOOKUP(J195, ppp!L:W, 9, FALSE), "") = 0, "", IFERROR(VLOOKUP(J195, ppp!L:W, 9, FALSE), ""))</f>
        <v/>
      </c>
      <c r="T195" s="91" t="str">
        <f>IFERROR(VLOOKUP(V195, ppp!J:W, 12, FALSE), "")</f>
        <v/>
      </c>
      <c r="U195" s="91" t="str">
        <f>IF(IFERROR(VLOOKUP(J195, ppp!L:W, 11, FALSE), "") = 0, "", IFERROR(VLOOKUP(J195, ppp!L:W, 11, FALSE), ""))</f>
        <v/>
      </c>
      <c r="V195" s="95" t="s">
        <v>2160</v>
      </c>
      <c r="W195" s="95"/>
      <c r="X195" s="95"/>
      <c r="Y195" s="95"/>
    </row>
    <row r="196" spans="1:25" s="126" customFormat="1" ht="13" customHeight="1">
      <c r="A196" s="119" t="s">
        <v>29</v>
      </c>
      <c r="B196" s="120" t="s">
        <v>1126</v>
      </c>
      <c r="C196" s="121" t="s">
        <v>1701</v>
      </c>
      <c r="D196" s="122" t="s">
        <v>1127</v>
      </c>
      <c r="E196" s="123"/>
      <c r="F196" s="124" t="s">
        <v>58</v>
      </c>
      <c r="G196" s="122" t="s">
        <v>26</v>
      </c>
      <c r="H196" s="122"/>
      <c r="I196" s="122"/>
      <c r="J196" s="122" t="s">
        <v>1128</v>
      </c>
      <c r="K196" s="122"/>
      <c r="L196" s="122"/>
      <c r="M196" s="125"/>
      <c r="N196" s="125"/>
      <c r="O196" s="125"/>
      <c r="R196" s="91" t="str">
        <f>IFERROR(VLOOKUP(C196, ppp!C:V, 17, FALSE), "")</f>
        <v>IMP_301a. CHECK. In question 302b, the respondent mentioned that she had been using implants. Is that correct?</v>
      </c>
      <c r="S196" s="91" t="str">
        <f>IF(IFERROR(VLOOKUP(J196, ppp!L:W, 9, FALSE), "") = 0, "", IFERROR(VLOOKUP(J196, ppp!L:W, 9, FALSE), ""))</f>
        <v>CALC CM = 3</v>
      </c>
      <c r="T196" s="91" t="str">
        <f>IFERROR(VLOOKUP(V196, ppp!J:W, 12, FALSE), "")</f>
        <v>IMP_301a. CONTRÔLE: vous avez saisi que l'enquêtée avait utilisé des implants. Est-ce correct?</v>
      </c>
      <c r="U196" s="91" t="str">
        <f>IF(IFERROR(VLOOKUP(J196, ppp!L:W, 11, FALSE), "") = 0, "", IFERROR(VLOOKUP(J196, ppp!L:W, 11, FALSE), ""))</f>
        <v>CALC CM = 3</v>
      </c>
      <c r="V196" s="121" t="s">
        <v>1702</v>
      </c>
      <c r="W196" s="122" t="s">
        <v>2250</v>
      </c>
      <c r="X196" s="125"/>
      <c r="Y196" s="125"/>
    </row>
    <row r="197" spans="1:25" s="126" customFormat="1" ht="13" customHeight="1">
      <c r="A197" s="127" t="s">
        <v>1129</v>
      </c>
      <c r="B197" s="120" t="s">
        <v>1130</v>
      </c>
      <c r="C197" s="121" t="s">
        <v>1703</v>
      </c>
      <c r="D197" s="122"/>
      <c r="E197" s="122"/>
      <c r="F197" s="122"/>
      <c r="G197" s="122" t="s">
        <v>26</v>
      </c>
      <c r="H197" s="122"/>
      <c r="I197" s="122"/>
      <c r="J197" s="122" t="s">
        <v>1131</v>
      </c>
      <c r="K197" s="122"/>
      <c r="L197" s="122"/>
      <c r="M197" s="125"/>
      <c r="N197" s="125"/>
      <c r="O197" s="125"/>
      <c r="R197" s="91" t="str">
        <f>IFERROR(VLOOKUP(C197, ppp!C:V, 17, FALSE), "")</f>
        <v xml:space="preserve">IMP_301b. How many rods is your implant? </v>
      </c>
      <c r="S197" s="91" t="str">
        <f>IF(IFERROR(VLOOKUP(J197, ppp!L:W, 9, FALSE), "") = 0, "", IFERROR(VLOOKUP(J197, ppp!L:W, 9, FALSE), ""))</f>
        <v>CALC CM = 3</v>
      </c>
      <c r="T197" s="91" t="str">
        <f>IFERROR(VLOOKUP(V197, ppp!J:W, 12, FALSE), "")</f>
        <v>IMP_301b. Combien de battons votre implant a-t-il ?</v>
      </c>
      <c r="U197" s="91" t="str">
        <f>IF(IFERROR(VLOOKUP(J197, ppp!L:W, 11, FALSE), "") = 0, "", IFERROR(VLOOKUP(J197, ppp!L:W, 11, FALSE), ""))</f>
        <v>CALC CM = 3</v>
      </c>
      <c r="V197" s="128" t="s">
        <v>1704</v>
      </c>
      <c r="W197" s="122"/>
      <c r="X197" s="125"/>
      <c r="Y197" s="125"/>
    </row>
    <row r="198" spans="1:25" s="126" customFormat="1" ht="13" customHeight="1">
      <c r="A198" s="129" t="s">
        <v>225</v>
      </c>
      <c r="B198" s="122" t="s">
        <v>1132</v>
      </c>
      <c r="C198" s="130" t="s">
        <v>1705</v>
      </c>
      <c r="D198" s="122"/>
      <c r="E198" s="122"/>
      <c r="F198" s="122"/>
      <c r="G198" s="122" t="s">
        <v>26</v>
      </c>
      <c r="H198" s="122"/>
      <c r="I198" s="122"/>
      <c r="J198" s="122" t="s">
        <v>1131</v>
      </c>
      <c r="K198" s="122"/>
      <c r="L198" s="122"/>
      <c r="M198" s="125"/>
      <c r="N198" s="125"/>
      <c r="O198" s="125"/>
      <c r="R198" s="91" t="str">
        <f>IFERROR(VLOOKUP(C198, ppp!C:V, 17, FALSE), "")</f>
        <v>IMP_302. At the visit when the implant was inserted, were you_x000D_told for how long the implant would protect you from pregnancy?</v>
      </c>
      <c r="S198" s="91" t="str">
        <f>IF(IFERROR(VLOOKUP(J198, ppp!L:W, 9, FALSE), "") = 0, "", IFERROR(VLOOKUP(J198, ppp!L:W, 9, FALSE), ""))</f>
        <v>CALC CM = 3</v>
      </c>
      <c r="T198" s="91" t="str">
        <f>IFERROR(VLOOKUP(V198, ppp!J:W, 12, FALSE), "")</f>
        <v>IMP_302. A la visite où votre implant a été inséré, avez-vous été informée de la durée pendant laquelle l’implant protège de la grossesse ?</v>
      </c>
      <c r="U198" s="91" t="str">
        <f>IF(IFERROR(VLOOKUP(J198, ppp!L:W, 11, FALSE), "") = 0, "", IFERROR(VLOOKUP(J198, ppp!L:W, 11, FALSE), ""))</f>
        <v>CALC CM = 3</v>
      </c>
      <c r="V198" s="128" t="s">
        <v>1706</v>
      </c>
      <c r="W198" s="131"/>
      <c r="X198" s="125"/>
      <c r="Y198" s="125"/>
    </row>
    <row r="199" spans="1:25" s="126" customFormat="1" ht="13" customHeight="1">
      <c r="A199" s="132" t="s">
        <v>1133</v>
      </c>
      <c r="B199" s="122" t="s">
        <v>1134</v>
      </c>
      <c r="C199" s="130" t="s">
        <v>1707</v>
      </c>
      <c r="D199" s="122" t="s">
        <v>1135</v>
      </c>
      <c r="E199" s="122"/>
      <c r="F199" s="122"/>
      <c r="G199" s="122" t="s">
        <v>26</v>
      </c>
      <c r="H199" s="122"/>
      <c r="I199" s="122"/>
      <c r="J199" s="122" t="s">
        <v>1136</v>
      </c>
      <c r="K199" s="122"/>
      <c r="L199" s="122"/>
      <c r="M199" s="125"/>
      <c r="N199" s="125"/>
      <c r="O199" s="125"/>
      <c r="R199" s="91" t="str">
        <f>IFERROR(VLOOKUP(C199, ppp!C:V, 17, FALSE), "")</f>
        <v>IMP_303. How long were you told ?</v>
      </c>
      <c r="S199" s="91" t="str">
        <f>IF(IFERROR(VLOOKUP(J199, ppp!L:W, 9, FALSE), "") = 0, "", IFERROR(VLOOKUP(J199, ppp!L:W, 9, FALSE), ""))</f>
        <v>IMP_302 = 1</v>
      </c>
      <c r="T199" s="91" t="str">
        <f>IFERROR(VLOOKUP(V199, ppp!J:W, 12, FALSE), "")</f>
        <v>IMP_303. Combien de temps vous a-t-on dit ?</v>
      </c>
      <c r="U199" s="91" t="str">
        <f>IF(IFERROR(VLOOKUP(J199, ppp!L:W, 11, FALSE), "") = 0, "", IFERROR(VLOOKUP(J199, ppp!L:W, 11, FALSE), ""))</f>
        <v>IMP_302 = 1</v>
      </c>
      <c r="V199" s="128" t="s">
        <v>1708</v>
      </c>
      <c r="W199" s="122" t="s">
        <v>2251</v>
      </c>
      <c r="X199" s="125"/>
      <c r="Y199" s="125"/>
    </row>
    <row r="200" spans="1:25" s="134" customFormat="1" ht="13" customHeight="1">
      <c r="A200" s="129" t="s">
        <v>14</v>
      </c>
      <c r="B200" s="133" t="s">
        <v>1137</v>
      </c>
      <c r="C200" s="130"/>
      <c r="D200" s="122"/>
      <c r="E200" s="122"/>
      <c r="F200" s="122"/>
      <c r="G200" s="122"/>
      <c r="H200" s="122"/>
      <c r="I200" s="122"/>
      <c r="J200" s="122"/>
      <c r="K200" s="122"/>
      <c r="L200" s="122" t="s">
        <v>1138</v>
      </c>
      <c r="M200" s="122"/>
      <c r="N200" s="122"/>
      <c r="O200" s="122"/>
      <c r="R200" s="91" t="str">
        <f>IFERROR(VLOOKUP(C200, ppp!C:V, 17, FALSE), "")</f>
        <v/>
      </c>
      <c r="S200" s="91" t="str">
        <f>IF(IFERROR(VLOOKUP(J200, ppp!L:W, 9, FALSE), "") = 0, "", IFERROR(VLOOKUP(J200, ppp!L:W, 9, FALSE), ""))</f>
        <v/>
      </c>
      <c r="T200" s="91" t="str">
        <f>IFERROR(VLOOKUP(V200, ppp!J:W, 12, FALSE), "")</f>
        <v/>
      </c>
      <c r="U200" s="91" t="str">
        <f>IF(IFERROR(VLOOKUP(J200, ppp!L:W, 11, FALSE), "") = 0, "", IFERROR(VLOOKUP(J200, ppp!L:W, 11, FALSE), ""))</f>
        <v/>
      </c>
      <c r="V200" s="135"/>
      <c r="W200" s="122"/>
      <c r="X200" s="122"/>
      <c r="Y200" s="122"/>
    </row>
    <row r="201" spans="1:25" s="140" customFormat="1" ht="13" customHeight="1">
      <c r="A201" s="136" t="s">
        <v>49</v>
      </c>
      <c r="B201" s="137" t="s">
        <v>1139</v>
      </c>
      <c r="C201" s="138" t="s">
        <v>1709</v>
      </c>
      <c r="D201" s="137" t="s">
        <v>1140</v>
      </c>
      <c r="E201" s="137"/>
      <c r="F201" s="137" t="s">
        <v>1141</v>
      </c>
      <c r="G201" s="137" t="s">
        <v>26</v>
      </c>
      <c r="H201" s="137"/>
      <c r="I201" s="137"/>
      <c r="J201" s="137" t="s">
        <v>1142</v>
      </c>
      <c r="K201" s="137"/>
      <c r="L201" s="137"/>
      <c r="M201" s="139"/>
      <c r="N201" s="139"/>
      <c r="O201" s="139"/>
      <c r="Q201" s="248"/>
      <c r="R201" s="91" t="str">
        <f>IFERROR(VLOOKUP(C201, ppp!C:V, 17, FALSE), "")</f>
        <v>IMP_303. Enter the number of ${implant_duration_lab} you were told:</v>
      </c>
      <c r="S201" s="91" t="str">
        <f>IF(IFERROR(VLOOKUP(J201, ppp!L:W, 9, FALSE), "") = 0, "", IFERROR(VLOOKUP(J201, ppp!L:W, 9, FALSE), ""))</f>
        <v>IMP_302 = 1</v>
      </c>
      <c r="T201" s="91" t="str">
        <f>IFERROR(VLOOKUP(V201, ppp!J:W, 12, FALSE), "")</f>
        <v>IMP_303. Saisir X: ${implant_duration_lab}</v>
      </c>
      <c r="U201" s="91" t="str">
        <f>IF(IFERROR(VLOOKUP(J201, ppp!L:W, 11, FALSE), "") = 0, "", IFERROR(VLOOKUP(J201, ppp!L:W, 11, FALSE), ""))</f>
        <v>IMP_302 = 1</v>
      </c>
      <c r="V201" s="141" t="s">
        <v>1710</v>
      </c>
      <c r="W201" s="137" t="s">
        <v>2162</v>
      </c>
      <c r="X201" s="139"/>
      <c r="Y201" s="139"/>
    </row>
    <row r="202" spans="1:25" ht="13" customHeight="1">
      <c r="A202" s="89" t="s">
        <v>225</v>
      </c>
      <c r="B202" s="89" t="s">
        <v>257</v>
      </c>
      <c r="C202" s="89" t="s">
        <v>906</v>
      </c>
      <c r="D202" s="89"/>
      <c r="E202" s="89"/>
      <c r="F202" s="89"/>
      <c r="G202" s="89" t="s">
        <v>26</v>
      </c>
      <c r="H202" s="89"/>
      <c r="I202" s="89"/>
      <c r="J202" s="89" t="s">
        <v>258</v>
      </c>
      <c r="K202" s="89"/>
      <c r="L202" s="89"/>
      <c r="M202" s="89"/>
      <c r="N202" s="89"/>
      <c r="O202" s="89"/>
      <c r="R202" s="91" t="str">
        <f>IFERROR(VLOOKUP(C202, ppp!C:V, 17, FALSE), "")</f>
        <v>303. Did the provider tell you or your partner that this method was permanent?</v>
      </c>
      <c r="S202" s="91" t="str">
        <f>IF(IFERROR(VLOOKUP(J202, ppp!L:W, 9, FALSE), "") = 0, "", IFERROR(VLOOKUP(J202, ppp!L:W, 9, FALSE), ""))</f>
        <v>302b = male or female sterilization</v>
      </c>
      <c r="T202" s="91" t="str">
        <f>IFERROR(VLOOKUP(V202, ppp!J:W, 12, FALSE), "")</f>
        <v/>
      </c>
      <c r="U202" s="91" t="str">
        <f>IF(IFERROR(VLOOKUP(J202, ppp!L:W, 11, FALSE), "") = 0, "", IFERROR(VLOOKUP(J202, ppp!L:W, 11, FALSE), ""))</f>
        <v>302b = male or female sterilization</v>
      </c>
      <c r="V202" s="89" t="s">
        <v>2161</v>
      </c>
    </row>
    <row r="203" spans="1:25" ht="13" customHeight="1">
      <c r="A203" s="89" t="s">
        <v>225</v>
      </c>
      <c r="B203" s="89" t="s">
        <v>260</v>
      </c>
      <c r="C203" s="89" t="s">
        <v>907</v>
      </c>
      <c r="D203" s="89"/>
      <c r="E203" s="89"/>
      <c r="F203" s="89"/>
      <c r="G203" s="89" t="s">
        <v>26</v>
      </c>
      <c r="H203" s="89"/>
      <c r="I203" s="89"/>
      <c r="J203" s="89" t="s">
        <v>261</v>
      </c>
      <c r="K203" s="89"/>
      <c r="L203" s="89"/>
      <c r="M203" s="89"/>
      <c r="N203" s="89"/>
      <c r="O203" s="89"/>
      <c r="R203" s="91" t="str">
        <f>IFERROR(VLOOKUP(C203, ppp!C:V, 17, FALSE), "")</f>
        <v>305a. You said that you are not currently using a contraceptive method. Do you think you will use a contraceptive method to delay or avoid getting pregnant at any time in the future?</v>
      </c>
      <c r="S203" s="91" t="str">
        <f>IF(IFERROR(VLOOKUP(J203, ppp!L:W, 9, FALSE), "") = 0, "", IFERROR(VLOOKUP(J203, ppp!L:W, 9, FALSE), ""))</f>
        <v>302a ≠1 AND 210a ≠1</v>
      </c>
      <c r="T203" s="91" t="str">
        <f>IFERROR(VLOOKUP(V203, ppp!J:W, 12, FALSE), "")</f>
        <v xml:space="preserve">305a. Vous avez dit que vous n’utilisez pas de méthode contraceptive en ce moment. Pensez-vous que vous utiliserez une méthode contraceptive pour retarder ou éviter de tomber enceinte dans le futur ? </v>
      </c>
      <c r="U203" s="91" t="str">
        <f>IF(IFERROR(VLOOKUP(J203, ppp!L:W, 11, FALSE), "") = 0, "", IFERROR(VLOOKUP(J203, ppp!L:W, 11, FALSE), ""))</f>
        <v>302a ≠1 AND 210a ≠1</v>
      </c>
      <c r="V203" s="89" t="s">
        <v>912</v>
      </c>
    </row>
    <row r="204" spans="1:25" ht="13" customHeight="1">
      <c r="A204" s="89" t="s">
        <v>225</v>
      </c>
      <c r="B204" s="89" t="s">
        <v>262</v>
      </c>
      <c r="C204" s="89" t="s">
        <v>908</v>
      </c>
      <c r="D204" s="89"/>
      <c r="E204" s="89"/>
      <c r="F204" s="89"/>
      <c r="G204" s="89" t="s">
        <v>26</v>
      </c>
      <c r="H204" s="89"/>
      <c r="I204" s="89"/>
      <c r="J204" s="89" t="s">
        <v>263</v>
      </c>
      <c r="K204" s="89"/>
      <c r="L204" s="89"/>
      <c r="M204" s="89"/>
      <c r="N204" s="89"/>
      <c r="O204" s="89"/>
      <c r="R204" s="91" t="str">
        <f>IFERROR(VLOOKUP(C204, ppp!C:V, 17, FALSE), "")</f>
        <v>305b. Do you think you will use a contraceptive method to delay or avoid getting pregnant at any time in the future?</v>
      </c>
      <c r="S204" s="91" t="str">
        <f>IF(IFERROR(VLOOKUP(J204, ppp!L:W, 9, FALSE), "") = 0, "", IFERROR(VLOOKUP(J204, ppp!L:W, 9, FALSE), ""))</f>
        <v>302a ≠1 AND 201a = 1</v>
      </c>
      <c r="T204" s="91" t="str">
        <f>IFERROR(VLOOKUP(V204, ppp!J:W, 12, FALSE), "")</f>
        <v>305b. Pensez-vous que vous utiliserez une méthode contraceptive pour retarder ou éviter de tomber enceinte dans le futur ?</v>
      </c>
      <c r="U204" s="91" t="str">
        <f>IF(IFERROR(VLOOKUP(J204, ppp!L:W, 11, FALSE), "") = 0, "", IFERROR(VLOOKUP(J204, ppp!L:W, 11, FALSE), ""))</f>
        <v>302a ≠1 AND 201a = 1</v>
      </c>
      <c r="V204" s="89" t="s">
        <v>913</v>
      </c>
    </row>
    <row r="205" spans="1:25" ht="13" customHeight="1">
      <c r="A205" s="89" t="s">
        <v>225</v>
      </c>
      <c r="B205" s="89" t="s">
        <v>264</v>
      </c>
      <c r="C205" s="89" t="s">
        <v>909</v>
      </c>
      <c r="D205" s="89"/>
      <c r="E205" s="89"/>
      <c r="F205" s="89"/>
      <c r="G205" s="89" t="s">
        <v>26</v>
      </c>
      <c r="H205" s="89"/>
      <c r="I205" s="89"/>
      <c r="J205" s="89" t="s">
        <v>259</v>
      </c>
      <c r="K205" s="89"/>
      <c r="L205" s="89"/>
      <c r="M205" s="89"/>
      <c r="N205" s="89"/>
      <c r="O205" s="89"/>
      <c r="R205" s="91" t="str">
        <f>IFERROR(VLOOKUP(C205, ppp!C:V, 17, FALSE), "")</f>
        <v>306a. In the last 12 months, have you ever done something or used a method to delay or avoid getting pregnant?</v>
      </c>
      <c r="S205" s="91" t="str">
        <f>IF(IFERROR(VLOOKUP(J205, ppp!L:W, 9, FALSE), "") = 0, "", IFERROR(VLOOKUP(J205, ppp!L:W, 9, FALSE), ""))</f>
        <v>302a ≠1</v>
      </c>
      <c r="T205" s="91" t="str">
        <f>IFERROR(VLOOKUP(V205, ppp!J:W, 12, FALSE), "")</f>
        <v>306a. Au cours des 12 derniers mois, avez-vous utilisé une méthode ou fait quelque chose pour retarder ou éviter une grossesse?</v>
      </c>
      <c r="U205" s="91" t="str">
        <f>IF(IFERROR(VLOOKUP(J205, ppp!L:W, 11, FALSE), "") = 0, "", IFERROR(VLOOKUP(J205, ppp!L:W, 11, FALSE), ""))</f>
        <v>302a ≠1</v>
      </c>
      <c r="V205" s="89" t="s">
        <v>914</v>
      </c>
    </row>
    <row r="206" spans="1:25" s="96" customFormat="1" ht="13" customHeight="1">
      <c r="A206" s="95" t="s">
        <v>16</v>
      </c>
      <c r="B206" s="95" t="s">
        <v>265</v>
      </c>
      <c r="C206" s="95"/>
      <c r="D206" s="95"/>
      <c r="E206" s="95"/>
      <c r="F206" s="95"/>
      <c r="G206" s="95"/>
      <c r="H206" s="95" t="s">
        <v>18</v>
      </c>
      <c r="I206" s="95"/>
      <c r="J206" s="95" t="s">
        <v>266</v>
      </c>
      <c r="K206" s="95"/>
      <c r="L206" s="95"/>
      <c r="M206" s="95"/>
      <c r="N206" s="95"/>
      <c r="O206" s="95"/>
      <c r="R206" s="91" t="str">
        <f>IFERROR(VLOOKUP(C206, ppp!C:V, 17, FALSE), "")</f>
        <v/>
      </c>
      <c r="S206" s="91" t="str">
        <f>IF(IFERROR(VLOOKUP(J206, ppp!L:W, 9, FALSE), "") = 0, "", IFERROR(VLOOKUP(J206, ppp!L:W, 9, FALSE), ""))</f>
        <v/>
      </c>
      <c r="T206" s="91" t="str">
        <f>IFERROR(VLOOKUP(V206, ppp!J:W, 12, FALSE), "")</f>
        <v/>
      </c>
      <c r="U206" s="91" t="str">
        <f>IF(IFERROR(VLOOKUP(J206, ppp!L:W, 11, FALSE), "") = 0, "", IFERROR(VLOOKUP(J206, ppp!L:W, 11, FALSE), ""))</f>
        <v/>
      </c>
      <c r="V206" s="95"/>
      <c r="W206" s="95"/>
      <c r="X206" s="95"/>
      <c r="Y206" s="95"/>
    </row>
    <row r="207" spans="1:25" s="96" customFormat="1" ht="13" customHeight="1">
      <c r="A207" s="187" t="s">
        <v>267</v>
      </c>
      <c r="B207" s="95" t="s">
        <v>268</v>
      </c>
      <c r="C207" s="95" t="s">
        <v>910</v>
      </c>
      <c r="D207" s="95" t="s">
        <v>269</v>
      </c>
      <c r="E207" s="95"/>
      <c r="F207" s="95"/>
      <c r="G207" s="95" t="s">
        <v>26</v>
      </c>
      <c r="H207" s="95"/>
      <c r="I207" s="95"/>
      <c r="J207" s="95"/>
      <c r="K207" s="95"/>
      <c r="L207" s="95"/>
      <c r="M207" s="95"/>
      <c r="N207" s="95"/>
      <c r="O207" s="95"/>
      <c r="R207" s="91" t="str">
        <f>IFERROR(VLOOKUP(C207, ppp!C:V, 17, FALSE), "")</f>
        <v>306b. Which method did you use most recently?_x000D__x000D_PROBE: Anything else?</v>
      </c>
      <c r="S207" s="91" t="str">
        <f>IF(IFERROR(VLOOKUP(J207, ppp!L:W, 9, FALSE), "") = 0, "", IFERROR(VLOOKUP(J207, ppp!L:W, 9, FALSE), ""))</f>
        <v/>
      </c>
      <c r="T207" s="91" t="str">
        <f>IFERROR(VLOOKUP(V207, ppp!J:W, 12, FALSE), "")</f>
        <v/>
      </c>
      <c r="U207" s="91" t="str">
        <f>IF(IFERROR(VLOOKUP(J207, ppp!L:W, 11, FALSE), "") = 0, "", IFERROR(VLOOKUP(J207, ppp!L:W, 11, FALSE), ""))</f>
        <v/>
      </c>
      <c r="V207" s="95" t="s">
        <v>2252</v>
      </c>
      <c r="W207" s="95" t="s">
        <v>271</v>
      </c>
      <c r="X207" s="95"/>
      <c r="Y207" s="95"/>
    </row>
    <row r="208" spans="1:25" s="96" customFormat="1" ht="13" customHeight="1">
      <c r="A208" s="95" t="s">
        <v>113</v>
      </c>
      <c r="B208" s="95" t="s">
        <v>273</v>
      </c>
      <c r="C208" s="95" t="s">
        <v>255</v>
      </c>
      <c r="D208" s="95"/>
      <c r="E208" s="95"/>
      <c r="F208" s="95"/>
      <c r="G208" s="95" t="s">
        <v>26</v>
      </c>
      <c r="H208" s="95"/>
      <c r="I208" s="95"/>
      <c r="J208" s="95"/>
      <c r="K208" s="95"/>
      <c r="L208" s="95"/>
      <c r="M208" s="95"/>
      <c r="N208" s="95"/>
      <c r="O208" s="95"/>
      <c r="R208" s="91" t="str">
        <f>IFERROR(VLOOKUP(C208, ppp!C:V, 17, FALSE), "")</f>
        <v>Check here to acknowledge you considered all options.</v>
      </c>
      <c r="S208" s="91" t="str">
        <f>IF(IFERROR(VLOOKUP(J208, ppp!L:W, 9, FALSE), "") = 0, "", IFERROR(VLOOKUP(J208, ppp!L:W, 9, FALSE), ""))</f>
        <v/>
      </c>
      <c r="T208" s="91" t="str">
        <f>IFERROR(VLOOKUP(V208, ppp!J:W, 12, FALSE), "")</f>
        <v>Cochez pour vérifier que vous avez vu toutes les options</v>
      </c>
      <c r="U208" s="91" t="str">
        <f>IF(IFERROR(VLOOKUP(J208, ppp!L:W, 11, FALSE), "") = 0, "", IFERROR(VLOOKUP(J208, ppp!L:W, 11, FALSE), ""))</f>
        <v/>
      </c>
      <c r="V208" s="95" t="s">
        <v>256</v>
      </c>
      <c r="W208" s="95"/>
      <c r="X208" s="95"/>
      <c r="Y208" s="95"/>
    </row>
    <row r="209" spans="1:49" s="96" customFormat="1" ht="13" customHeight="1">
      <c r="A209" s="95" t="s">
        <v>28</v>
      </c>
      <c r="B209" s="95" t="s">
        <v>265</v>
      </c>
      <c r="C209" s="95"/>
      <c r="D209" s="95"/>
      <c r="E209" s="95"/>
      <c r="F209" s="95"/>
      <c r="G209" s="95"/>
      <c r="H209" s="95"/>
      <c r="I209" s="95"/>
      <c r="J209" s="95"/>
      <c r="K209" s="95"/>
      <c r="L209" s="95"/>
      <c r="M209" s="95"/>
      <c r="N209" s="95"/>
      <c r="O209" s="95"/>
      <c r="R209" s="91" t="str">
        <f>IFERROR(VLOOKUP(C209, ppp!C:V, 17, FALSE), "")</f>
        <v/>
      </c>
      <c r="S209" s="91" t="str">
        <f>IF(IFERROR(VLOOKUP(J209, ppp!L:W, 9, FALSE), "") = 0, "", IFERROR(VLOOKUP(J209, ppp!L:W, 9, FALSE), ""))</f>
        <v/>
      </c>
      <c r="T209" s="91" t="str">
        <f>IFERROR(VLOOKUP(V209, ppp!J:W, 12, FALSE), "")</f>
        <v/>
      </c>
      <c r="U209" s="91" t="str">
        <f>IF(IFERROR(VLOOKUP(J209, ppp!L:W, 11, FALSE), "") = 0, "", IFERROR(VLOOKUP(J209, ppp!L:W, 11, FALSE), ""))</f>
        <v/>
      </c>
      <c r="V209" s="95"/>
      <c r="W209" s="95"/>
      <c r="X209" s="95"/>
      <c r="Y209" s="95"/>
    </row>
    <row r="210" spans="1:49" s="118" customFormat="1" ht="13" customHeight="1">
      <c r="A210" s="117" t="s">
        <v>1148</v>
      </c>
      <c r="B210" s="117" t="s">
        <v>1154</v>
      </c>
      <c r="C210" s="117" t="s">
        <v>1358</v>
      </c>
      <c r="D210" s="117" t="s">
        <v>1150</v>
      </c>
      <c r="E210" s="117"/>
      <c r="F210" s="117"/>
      <c r="G210" s="117" t="s">
        <v>26</v>
      </c>
      <c r="H210" s="117"/>
      <c r="I210" s="117"/>
      <c r="J210" s="117" t="s">
        <v>1155</v>
      </c>
      <c r="K210" s="117"/>
      <c r="L210" s="117"/>
      <c r="M210" s="117"/>
      <c r="N210" s="117" t="s">
        <v>1152</v>
      </c>
      <c r="O210" s="117"/>
      <c r="R210" s="91" t="str">
        <f>IFERROR(VLOOKUP(C210, ppp!C:V, 17, FALSE), "")</f>
        <v>LCL_302. PROBE: Was the injection administered via syringe or small needle?</v>
      </c>
      <c r="S210" s="91" t="str">
        <f>IF(IFERROR(VLOOKUP(J210, ppp!L:W, 9, FALSE), "") = 0, "", IFERROR(VLOOKUP(J210, ppp!L:W, 9, FALSE), ""))</f>
        <v>306b = 5</v>
      </c>
      <c r="T210" s="91" t="str">
        <f>IFERROR(VLOOKUP(V210, ppp!J:W, 12, FALSE), "")</f>
        <v/>
      </c>
      <c r="U210" s="91" t="str">
        <f>IF(IFERROR(VLOOKUP(J210, ppp!L:W, 11, FALSE), "") = 0, "", IFERROR(VLOOKUP(J210, ppp!L:W, 11, FALSE), ""))</f>
        <v>306b = 5</v>
      </c>
      <c r="V210" s="117" t="s">
        <v>2163</v>
      </c>
      <c r="W210" s="117" t="s">
        <v>1153</v>
      </c>
      <c r="X210" s="117"/>
      <c r="Y210" s="117" t="s">
        <v>1152</v>
      </c>
    </row>
    <row r="211" spans="1:49" ht="13" customHeight="1">
      <c r="A211" s="89" t="s">
        <v>14</v>
      </c>
      <c r="B211" s="89" t="s">
        <v>274</v>
      </c>
      <c r="C211" s="89"/>
      <c r="D211" s="95"/>
      <c r="E211" s="89"/>
      <c r="F211" s="89"/>
      <c r="G211" s="89"/>
      <c r="H211" s="89"/>
      <c r="I211" s="89"/>
      <c r="J211" s="89"/>
      <c r="K211" s="89"/>
      <c r="L211" s="89" t="s">
        <v>275</v>
      </c>
      <c r="M211" s="89"/>
      <c r="N211" s="89"/>
      <c r="O211" s="89"/>
      <c r="P211" s="91"/>
      <c r="Q211" s="91"/>
      <c r="R211" s="91" t="str">
        <f>IFERROR(VLOOKUP(C211, ppp!C:V, 17, FALSE), "")</f>
        <v/>
      </c>
      <c r="S211" s="91" t="str">
        <f>IF(IFERROR(VLOOKUP(J211, ppp!L:W, 9, FALSE), "") = 0, "", IFERROR(VLOOKUP(J211, ppp!L:W, 9, FALSE), ""))</f>
        <v/>
      </c>
      <c r="T211" s="91" t="str">
        <f>IFERROR(VLOOKUP(V211, ppp!J:W, 12, FALSE), "")</f>
        <v/>
      </c>
      <c r="U211" s="91" t="str">
        <f>IF(IFERROR(VLOOKUP(J211, ppp!L:W, 11, FALSE), "") = 0, "", IFERROR(VLOOKUP(J211, ppp!L:W, 11, FALSE), ""))</f>
        <v/>
      </c>
      <c r="X211" s="95"/>
      <c r="Y211" s="95"/>
    </row>
    <row r="212" spans="1:49" ht="13" customHeight="1">
      <c r="A212" s="89" t="s">
        <v>14</v>
      </c>
      <c r="B212" s="89" t="s">
        <v>276</v>
      </c>
      <c r="C212" s="89"/>
      <c r="D212" s="95"/>
      <c r="E212" s="89"/>
      <c r="F212" s="89"/>
      <c r="G212" s="89"/>
      <c r="H212" s="89"/>
      <c r="I212" s="89"/>
      <c r="J212" s="89"/>
      <c r="K212" s="89"/>
      <c r="L212" s="89" t="s">
        <v>277</v>
      </c>
      <c r="M212" s="89"/>
      <c r="N212" s="89"/>
      <c r="O212" s="89"/>
      <c r="P212" s="91"/>
      <c r="Q212" s="91"/>
      <c r="R212" s="91" t="str">
        <f>IFERROR(VLOOKUP(C212, ppp!C:V, 17, FALSE), "")</f>
        <v/>
      </c>
      <c r="S212" s="91" t="str">
        <f>IF(IFERROR(VLOOKUP(J212, ppp!L:W, 9, FALSE), "") = 0, "", IFERROR(VLOOKUP(J212, ppp!L:W, 9, FALSE), ""))</f>
        <v/>
      </c>
      <c r="T212" s="91" t="str">
        <f>IFERROR(VLOOKUP(V212, ppp!J:W, 12, FALSE), "")</f>
        <v/>
      </c>
      <c r="U212" s="91" t="str">
        <f>IF(IFERROR(VLOOKUP(J212, ppp!L:W, 11, FALSE), "") = 0, "", IFERROR(VLOOKUP(J212, ppp!L:W, 11, FALSE), ""))</f>
        <v/>
      </c>
      <c r="X212" s="95"/>
      <c r="Y212" s="95"/>
    </row>
    <row r="213" spans="1:49" ht="13" customHeight="1">
      <c r="A213" s="89" t="s">
        <v>14</v>
      </c>
      <c r="B213" s="89" t="s">
        <v>1601</v>
      </c>
      <c r="C213" s="89"/>
      <c r="D213" s="95"/>
      <c r="E213" s="89"/>
      <c r="F213" s="89"/>
      <c r="G213" s="89"/>
      <c r="H213" s="89"/>
      <c r="I213" s="89"/>
      <c r="J213" s="89"/>
      <c r="K213" s="89"/>
      <c r="L213" s="89" t="s">
        <v>1731</v>
      </c>
      <c r="M213" s="89"/>
      <c r="N213" s="89"/>
      <c r="O213" s="89"/>
      <c r="P213" s="91"/>
      <c r="Q213" s="91"/>
      <c r="R213" s="91" t="str">
        <f>IFERROR(VLOOKUP(C213, ppp!C:V, 17, FALSE), "")</f>
        <v/>
      </c>
      <c r="S213" s="91" t="str">
        <f>IF(IFERROR(VLOOKUP(J213, ppp!L:W, 9, FALSE), "") = 0, "", IFERROR(VLOOKUP(J213, ppp!L:W, 9, FALSE), ""))</f>
        <v/>
      </c>
      <c r="T213" s="91" t="str">
        <f>IFERROR(VLOOKUP(V213, ppp!J:W, 12, FALSE), "")</f>
        <v/>
      </c>
      <c r="U213" s="91" t="str">
        <f>IF(IFERROR(VLOOKUP(J213, ppp!L:W, 11, FALSE), "") = 0, "", IFERROR(VLOOKUP(J213, ppp!L:W, 11, FALSE), ""))</f>
        <v/>
      </c>
      <c r="X213" s="95"/>
      <c r="Y213" s="95"/>
    </row>
    <row r="214" spans="1:49" ht="13" customHeight="1">
      <c r="A214" s="89" t="s">
        <v>14</v>
      </c>
      <c r="B214" s="89" t="s">
        <v>278</v>
      </c>
      <c r="C214" s="89"/>
      <c r="D214" s="95"/>
      <c r="E214" s="89"/>
      <c r="F214" s="89"/>
      <c r="G214" s="89"/>
      <c r="H214" s="89"/>
      <c r="I214" s="89"/>
      <c r="J214" s="89"/>
      <c r="K214" s="89"/>
      <c r="L214" s="89" t="s">
        <v>1101</v>
      </c>
      <c r="M214" s="89"/>
      <c r="N214" s="89"/>
      <c r="O214" s="89"/>
      <c r="P214" s="91"/>
      <c r="Q214" s="91"/>
      <c r="R214" s="91" t="str">
        <f>IFERROR(VLOOKUP(C214, ppp!C:V, 17, FALSE), "")</f>
        <v/>
      </c>
      <c r="S214" s="91" t="str">
        <f>IF(IFERROR(VLOOKUP(J214, ppp!L:W, 9, FALSE), "") = 0, "", IFERROR(VLOOKUP(J214, ppp!L:W, 9, FALSE), ""))</f>
        <v/>
      </c>
      <c r="T214" s="91" t="str">
        <f>IFERROR(VLOOKUP(V214, ppp!J:W, 12, FALSE), "")</f>
        <v/>
      </c>
      <c r="U214" s="91" t="str">
        <f>IF(IFERROR(VLOOKUP(J214, ppp!L:W, 11, FALSE), "") = 0, "", IFERROR(VLOOKUP(J214, ppp!L:W, 11, FALSE), ""))</f>
        <v/>
      </c>
      <c r="X214" s="95"/>
      <c r="Y214" s="95"/>
    </row>
    <row r="215" spans="1:49" ht="13" customHeight="1">
      <c r="A215" s="89" t="s">
        <v>179</v>
      </c>
      <c r="B215" s="89" t="s">
        <v>915</v>
      </c>
      <c r="C215" s="95" t="s">
        <v>916</v>
      </c>
      <c r="D215" s="89"/>
      <c r="E215" s="89"/>
      <c r="F215" s="89"/>
      <c r="G215" s="89" t="s">
        <v>26</v>
      </c>
      <c r="H215" s="89"/>
      <c r="I215" s="89"/>
      <c r="J215" s="89" t="s">
        <v>280</v>
      </c>
      <c r="K215" s="89"/>
      <c r="L215" s="89"/>
      <c r="M215" s="89"/>
      <c r="N215" s="89"/>
      <c r="O215" s="89"/>
      <c r="P215" s="91"/>
      <c r="Q215" s="91"/>
      <c r="R215" s="91" t="str">
        <f>IFERROR(VLOOKUP(C215, ppp!C:V, 17, FALSE), "")</f>
        <v xml:space="preserve">307. Before you started using ${current_recent_label}, had you discussed the decision to delay or avoid pregnancy with your husband/partner? </v>
      </c>
      <c r="S215" s="91" t="str">
        <f>IF(IFERROR(VLOOKUP(J215, ppp!L:W, 9, FALSE), "") = 0, "", IFERROR(VLOOKUP(J215, ppp!L:W, 9, FALSE), ""))</f>
        <v>302a = 1 OR 306a = 1</v>
      </c>
      <c r="T215" s="91" t="str">
        <f>IFERROR(VLOOKUP(V215, ppp!J:W, 12, FALSE), "")</f>
        <v/>
      </c>
      <c r="U215" s="91" t="str">
        <f>IF(IFERROR(VLOOKUP(J215, ppp!L:W, 11, FALSE), "") = 0, "", IFERROR(VLOOKUP(J215, ppp!L:W, 11, FALSE), ""))</f>
        <v>302a = 1 OR 306a = 1</v>
      </c>
      <c r="V215" s="89" t="s">
        <v>2253</v>
      </c>
      <c r="X215" s="95"/>
      <c r="Y215" s="95"/>
    </row>
    <row r="216" spans="1:49" ht="13" customHeight="1">
      <c r="A216" s="89" t="s">
        <v>917</v>
      </c>
      <c r="B216" s="89" t="s">
        <v>918</v>
      </c>
      <c r="C216" s="89" t="s">
        <v>1584</v>
      </c>
      <c r="D216" s="95"/>
      <c r="E216" s="89"/>
      <c r="F216" s="89"/>
      <c r="G216" s="89" t="s">
        <v>26</v>
      </c>
      <c r="H216" s="89"/>
      <c r="I216" s="89"/>
      <c r="J216" s="89" t="s">
        <v>249</v>
      </c>
      <c r="K216" s="89"/>
      <c r="L216" s="89"/>
      <c r="M216" s="89"/>
      <c r="N216" s="89"/>
      <c r="O216" s="89"/>
      <c r="P216" s="91"/>
      <c r="Q216" s="91"/>
      <c r="R216" s="91" t="str">
        <f>IFERROR(VLOOKUP(C216, ppp!C:V, 17, FALSE), "")</f>
        <v>308. Would you say that using contraception is mainly your decision, mainly your husband/partner's decision or did you both decide together?</v>
      </c>
      <c r="S216" s="91" t="str">
        <f>IF(IFERROR(VLOOKUP(J216, ppp!L:W, 9, FALSE), "") = 0, "", IFERROR(VLOOKUP(J216, ppp!L:W, 9, FALSE), ""))</f>
        <v/>
      </c>
      <c r="T216" s="91" t="str">
        <f>IFERROR(VLOOKUP(V216, ppp!J:W, 12, FALSE), "")</f>
        <v/>
      </c>
      <c r="U216" s="91" t="str">
        <f>IF(IFERROR(VLOOKUP(J216, ppp!L:W, 11, FALSE), "") = 0, "", IFERROR(VLOOKUP(J216, ppp!L:W, 11, FALSE), ""))</f>
        <v/>
      </c>
      <c r="V216" s="89" t="s">
        <v>2254</v>
      </c>
      <c r="X216" s="95"/>
      <c r="Y216" s="95"/>
    </row>
    <row r="217" spans="1:49" s="142" customFormat="1" ht="13" customHeight="1">
      <c r="A217" s="142" t="s">
        <v>14</v>
      </c>
      <c r="B217" s="142" t="s">
        <v>919</v>
      </c>
      <c r="C217" s="95"/>
      <c r="L217" s="142" t="s">
        <v>1732</v>
      </c>
      <c r="R217" s="91" t="str">
        <f>IFERROR(VLOOKUP(C217, ppp!C:V, 17, FALSE), "")</f>
        <v/>
      </c>
      <c r="S217" s="91" t="str">
        <f>IF(IFERROR(VLOOKUP(J217, ppp!L:W, 9, FALSE), "") = 0, "", IFERROR(VLOOKUP(J217, ppp!L:W, 9, FALSE), ""))</f>
        <v/>
      </c>
      <c r="T217" s="91" t="str">
        <f>IFERROR(VLOOKUP(V217, ppp!J:W, 12, FALSE), "")</f>
        <v/>
      </c>
      <c r="U217" s="91" t="str">
        <f>IF(IFERROR(VLOOKUP(J217, ppp!L:W, 11, FALSE), "") = 0, "", IFERROR(VLOOKUP(J217, ppp!L:W, 11, FALSE), ""))</f>
        <v/>
      </c>
    </row>
    <row r="218" spans="1:49" s="147" customFormat="1" ht="13" customHeight="1">
      <c r="A218" s="95" t="s">
        <v>49</v>
      </c>
      <c r="B218" s="95" t="s">
        <v>1722</v>
      </c>
      <c r="C218" s="143" t="s">
        <v>2164</v>
      </c>
      <c r="D218" s="144" t="s">
        <v>1721</v>
      </c>
      <c r="E218" s="145"/>
      <c r="F218" s="145" t="s">
        <v>1723</v>
      </c>
      <c r="G218" s="145" t="s">
        <v>26</v>
      </c>
      <c r="H218" s="145"/>
      <c r="I218" s="145"/>
      <c r="J218" s="145" t="s">
        <v>280</v>
      </c>
      <c r="K218" s="145"/>
      <c r="L218" s="145"/>
      <c r="M218" s="145"/>
      <c r="N218" s="145"/>
      <c r="O218" s="146"/>
      <c r="R218" s="91" t="str">
        <f>IFERROR(VLOOKUP(C218, ppp!C:V, 17, FALSE), "")</f>
        <v>308a. The last time you received your ${current_recent_label}, how much did you have to pay out of pocket, including any fees paid for the method, supplies or services, and transportation?</v>
      </c>
      <c r="S218" s="91" t="str">
        <f>IF(IFERROR(VLOOKUP(J218, ppp!L:W, 9, FALSE), "") = 0, "", IFERROR(VLOOKUP(J218, ppp!L:W, 9, FALSE), ""))</f>
        <v>302a = 1 OR 306a = 1</v>
      </c>
      <c r="T218" s="91" t="str">
        <f>IFERROR(VLOOKUP(V218, ppp!J:W, 12, FALSE), "")</f>
        <v/>
      </c>
      <c r="U218" s="91" t="str">
        <f>IF(IFERROR(VLOOKUP(J218, ppp!L:W, 11, FALSE), "") = 0, "", IFERROR(VLOOKUP(J218, ppp!L:W, 11, FALSE), ""))</f>
        <v>302a = 1 OR 306a = 1</v>
      </c>
      <c r="V218" s="95" t="s">
        <v>2165</v>
      </c>
      <c r="W218" s="95" t="s">
        <v>2166</v>
      </c>
      <c r="X218" s="95"/>
      <c r="Y218" s="95"/>
      <c r="Z218" s="96"/>
      <c r="AA218" s="96"/>
      <c r="AB218" s="96"/>
      <c r="AC218" s="96"/>
    </row>
    <row r="219" spans="1:49" s="104" customFormat="1" ht="13" customHeight="1">
      <c r="A219" s="104" t="s">
        <v>16</v>
      </c>
      <c r="B219" s="104" t="s">
        <v>940</v>
      </c>
      <c r="H219" s="104" t="s">
        <v>18</v>
      </c>
      <c r="J219" s="104" t="s">
        <v>249</v>
      </c>
      <c r="R219" s="91" t="str">
        <f>IFERROR(VLOOKUP(C219, ppp!C:V, 17, FALSE), "")</f>
        <v/>
      </c>
      <c r="S219" s="91" t="str">
        <f>IF(IFERROR(VLOOKUP(J219, ppp!L:W, 9, FALSE), "") = 0, "", IFERROR(VLOOKUP(J219, ppp!L:W, 9, FALSE), ""))</f>
        <v/>
      </c>
      <c r="T219" s="91" t="str">
        <f>IFERROR(VLOOKUP(V219, ppp!J:W, 12, FALSE), "")</f>
        <v/>
      </c>
      <c r="U219" s="91" t="str">
        <f>IF(IFERROR(VLOOKUP(J219, ppp!L:W, 11, FALSE), "") = 0, "", IFERROR(VLOOKUP(J219, ppp!L:W, 11, FALSE), ""))</f>
        <v/>
      </c>
      <c r="V219" s="90"/>
      <c r="W219" s="90"/>
      <c r="X219" s="90"/>
      <c r="Y219" s="90"/>
    </row>
    <row r="220" spans="1:49" s="96" customFormat="1" ht="13" customHeight="1">
      <c r="A220" s="95" t="s">
        <v>20</v>
      </c>
      <c r="B220" s="95" t="s">
        <v>941</v>
      </c>
      <c r="C220" s="95" t="s">
        <v>942</v>
      </c>
      <c r="D220" s="95" t="s">
        <v>943</v>
      </c>
      <c r="E220" s="95"/>
      <c r="F220" s="95"/>
      <c r="G220" s="95"/>
      <c r="H220" s="95"/>
      <c r="I220" s="95"/>
      <c r="J220" s="95"/>
      <c r="K220" s="95"/>
      <c r="L220" s="95"/>
      <c r="M220" s="95"/>
      <c r="N220" s="95"/>
      <c r="O220" s="95"/>
      <c r="R220" s="91" t="str">
        <f>IFERROR(VLOOKUP(C220, ppp!C:V, 17, FALSE), "")</f>
        <v>309a. Since what month and year have you been using ${current_recent_label} without stopping?</v>
      </c>
      <c r="S220" s="91" t="str">
        <f>IF(IFERROR(VLOOKUP(J220, ppp!L:W, 9, FALSE), "") = 0, "", IFERROR(VLOOKUP(J220, ppp!L:W, 9, FALSE), ""))</f>
        <v/>
      </c>
      <c r="T220" s="91" t="str">
        <f>IFERROR(VLOOKUP(V220, ppp!J:W, 12, FALSE), "")</f>
        <v>309a. Depuis quand avez-vous commencé à utiliser ${current_recent_label} sans arrêter?</v>
      </c>
      <c r="U220" s="91" t="str">
        <f>IF(IFERROR(VLOOKUP(J220, ppp!L:W, 11, FALSE), "") = 0, "", IFERROR(VLOOKUP(J220, ppp!L:W, 11, FALSE), ""))</f>
        <v/>
      </c>
      <c r="V220" s="107" t="s">
        <v>948</v>
      </c>
      <c r="W220" s="107" t="s">
        <v>951</v>
      </c>
      <c r="X220" s="90"/>
      <c r="Y220" s="90"/>
      <c r="Z220" s="95"/>
      <c r="AA220" s="95"/>
      <c r="AB220" s="95"/>
      <c r="AC220" s="95"/>
      <c r="AD220" s="95"/>
      <c r="AE220" s="95"/>
      <c r="AF220" s="95"/>
      <c r="AG220" s="95"/>
      <c r="AH220" s="95"/>
      <c r="AI220" s="95"/>
      <c r="AJ220" s="95"/>
      <c r="AK220" s="95"/>
      <c r="AL220" s="95"/>
      <c r="AM220" s="95"/>
      <c r="AN220" s="95"/>
      <c r="AO220" s="95"/>
      <c r="AP220" s="95"/>
      <c r="AQ220" s="95"/>
      <c r="AR220" s="95"/>
      <c r="AS220" s="95"/>
      <c r="AT220" s="95"/>
      <c r="AU220" s="95"/>
      <c r="AV220" s="95"/>
      <c r="AW220" s="95"/>
    </row>
    <row r="221" spans="1:49" s="96" customFormat="1" ht="13" customHeight="1">
      <c r="A221" s="95" t="s">
        <v>20</v>
      </c>
      <c r="B221" s="95" t="s">
        <v>944</v>
      </c>
      <c r="C221" s="95" t="s">
        <v>945</v>
      </c>
      <c r="D221" s="95"/>
      <c r="E221" s="95"/>
      <c r="F221" s="95"/>
      <c r="G221" s="95"/>
      <c r="H221" s="95"/>
      <c r="I221" s="95"/>
      <c r="J221" s="95" t="s">
        <v>849</v>
      </c>
      <c r="K221" s="95"/>
      <c r="L221" s="95"/>
      <c r="M221" s="95"/>
      <c r="N221" s="95"/>
      <c r="O221" s="95"/>
      <c r="R221" s="91" t="str">
        <f>IFERROR(VLOOKUP(C221, ppp!C:V, 17, FALSE), "")</f>
        <v>Most Recent Birth: ${rec_birth_date}</v>
      </c>
      <c r="S221" s="91" t="str">
        <f>IF(IFERROR(VLOOKUP(J221, ppp!L:W, 9, FALSE), "") = 0, "", IFERROR(VLOOKUP(J221, ppp!L:W, 9, FALSE), ""))</f>
        <v/>
      </c>
      <c r="T221" s="91" t="str">
        <f>IFERROR(VLOOKUP(V221, ppp!J:W, 12, FALSE), "")</f>
        <v>Naissance la plus récente : ${rec_birth_date}</v>
      </c>
      <c r="U221" s="91" t="str">
        <f>IF(IFERROR(VLOOKUP(J221, ppp!L:W, 11, FALSE), "") = 0, "", IFERROR(VLOOKUP(J221, ppp!L:W, 11, FALSE), ""))</f>
        <v/>
      </c>
      <c r="V221" s="107" t="s">
        <v>949</v>
      </c>
      <c r="W221" s="90"/>
      <c r="X221" s="90"/>
      <c r="Y221" s="90"/>
      <c r="AH221" s="95"/>
      <c r="AI221" s="95"/>
      <c r="AJ221" s="95"/>
      <c r="AK221" s="95"/>
      <c r="AL221" s="95"/>
      <c r="AM221" s="95"/>
      <c r="AN221" s="95"/>
      <c r="AO221" s="95"/>
      <c r="AP221" s="95"/>
      <c r="AQ221" s="95"/>
      <c r="AR221" s="95"/>
      <c r="AS221" s="95"/>
      <c r="AT221" s="95"/>
      <c r="AU221" s="95"/>
      <c r="AV221" s="95"/>
      <c r="AW221" s="95"/>
    </row>
    <row r="222" spans="1:49" s="96" customFormat="1" ht="13" customHeight="1">
      <c r="A222" s="95" t="s">
        <v>20</v>
      </c>
      <c r="B222" s="95" t="s">
        <v>946</v>
      </c>
      <c r="C222" s="95" t="s">
        <v>947</v>
      </c>
      <c r="D222" s="95"/>
      <c r="E222" s="95"/>
      <c r="F222" s="95"/>
      <c r="G222" s="95"/>
      <c r="H222" s="95"/>
      <c r="I222" s="95"/>
      <c r="J222" s="95" t="s">
        <v>171</v>
      </c>
      <c r="K222" s="95"/>
      <c r="L222" s="95"/>
      <c r="M222" s="95"/>
      <c r="N222" s="95"/>
      <c r="O222" s="95"/>
      <c r="R222" s="91" t="str">
        <f>IFERROR(VLOOKUP(C222, ppp!C:V, 17, FALSE), "")</f>
        <v>Current Marriage: ${rec_husband_date}</v>
      </c>
      <c r="S222" s="91" t="str">
        <f>IF(IFERROR(VLOOKUP(J222, ppp!L:W, 9, FALSE), "") = 0, "", IFERROR(VLOOKUP(J222, ppp!L:W, 9, FALSE), ""))</f>
        <v/>
      </c>
      <c r="T222" s="91" t="str">
        <f>IFERROR(VLOOKUP(V222, ppp!J:W, 12, FALSE), "")</f>
        <v>Mariage actuel : ${rec_husband_date}</v>
      </c>
      <c r="U222" s="91" t="str">
        <f>IF(IFERROR(VLOOKUP(J222, ppp!L:W, 11, FALSE), "") = 0, "", IFERROR(VLOOKUP(J222, ppp!L:W, 11, FALSE), ""))</f>
        <v/>
      </c>
      <c r="V222" s="107" t="s">
        <v>950</v>
      </c>
      <c r="W222" s="90"/>
      <c r="X222" s="90"/>
      <c r="Y222" s="90"/>
      <c r="AH222" s="95"/>
      <c r="AI222" s="95"/>
      <c r="AJ222" s="95"/>
      <c r="AK222" s="95"/>
      <c r="AL222" s="95"/>
      <c r="AM222" s="95"/>
      <c r="AN222" s="95"/>
      <c r="AO222" s="95"/>
      <c r="AP222" s="95"/>
      <c r="AQ222" s="95"/>
      <c r="AR222" s="95"/>
      <c r="AS222" s="95"/>
      <c r="AT222" s="95"/>
      <c r="AU222" s="95"/>
      <c r="AV222" s="95"/>
      <c r="AW222" s="95"/>
    </row>
    <row r="223" spans="1:49" s="109" customFormat="1" ht="13" customHeight="1">
      <c r="A223" s="108" t="s">
        <v>1887</v>
      </c>
      <c r="B223" s="104" t="s">
        <v>1994</v>
      </c>
      <c r="C223" s="104" t="s">
        <v>1889</v>
      </c>
      <c r="D223" s="104"/>
      <c r="E223" s="104"/>
      <c r="F223" s="104"/>
      <c r="G223" s="104" t="s">
        <v>26</v>
      </c>
      <c r="H223" s="104" t="s">
        <v>1890</v>
      </c>
      <c r="I223" s="104"/>
      <c r="J223" s="104"/>
      <c r="K223" s="104"/>
      <c r="L223" s="104"/>
      <c r="M223" s="104"/>
      <c r="N223" s="104"/>
      <c r="O223" s="104"/>
      <c r="R223" s="91" t="str">
        <f>IFERROR(VLOOKUP(C223, ppp!C:V, 17, FALSE), "")</f>
        <v>Month:</v>
      </c>
      <c r="S223" s="91" t="str">
        <f>IF(IFERROR(VLOOKUP(J223, ppp!L:W, 9, FALSE), "") = 0, "", IFERROR(VLOOKUP(J223, ppp!L:W, 9, FALSE), ""))</f>
        <v/>
      </c>
      <c r="T223" s="91" t="str">
        <f>IFERROR(VLOOKUP(V223, ppp!J:W, 12, FALSE), "")</f>
        <v>Mois:</v>
      </c>
      <c r="U223" s="91" t="str">
        <f>IF(IFERROR(VLOOKUP(J223, ppp!L:W, 11, FALSE), "") = 0, "", IFERROR(VLOOKUP(J223, ppp!L:W, 11, FALSE), ""))</f>
        <v/>
      </c>
      <c r="V223" s="91" t="s">
        <v>1891</v>
      </c>
      <c r="W223" s="90"/>
      <c r="X223" s="90"/>
      <c r="Y223" s="90"/>
      <c r="AP223" s="104"/>
      <c r="AQ223" s="104"/>
      <c r="AR223" s="104"/>
      <c r="AS223" s="104"/>
      <c r="AT223" s="104"/>
    </row>
    <row r="224" spans="1:49" s="109" customFormat="1" ht="13" customHeight="1">
      <c r="A224" s="104" t="s">
        <v>133</v>
      </c>
      <c r="B224" s="104" t="s">
        <v>1995</v>
      </c>
      <c r="C224" s="104" t="s">
        <v>1893</v>
      </c>
      <c r="D224" s="104"/>
      <c r="E224" s="104" t="s">
        <v>1959</v>
      </c>
      <c r="F224" s="104" t="s">
        <v>1996</v>
      </c>
      <c r="G224" s="104" t="s">
        <v>26</v>
      </c>
      <c r="H224" s="104" t="s">
        <v>1896</v>
      </c>
      <c r="I224" s="104" t="s">
        <v>135</v>
      </c>
      <c r="J224" s="104"/>
      <c r="K224" s="104"/>
      <c r="L224" s="104"/>
      <c r="M224" s="104"/>
      <c r="N224" s="104"/>
      <c r="O224" s="104"/>
      <c r="R224" s="91" t="str">
        <f>IFERROR(VLOOKUP(C224, ppp!C:V, 17, FALSE), "")</f>
        <v>Year:</v>
      </c>
      <c r="S224" s="91" t="str">
        <f>IF(IFERROR(VLOOKUP(J224, ppp!L:W, 9, FALSE), "") = 0, "", IFERROR(VLOOKUP(J224, ppp!L:W, 9, FALSE), ""))</f>
        <v/>
      </c>
      <c r="T224" s="91" t="str">
        <f>IFERROR(VLOOKUP(V224, ppp!J:W, 12, FALSE), "")</f>
        <v>Année:</v>
      </c>
      <c r="U224" s="91" t="str">
        <f>IF(IFERROR(VLOOKUP(J224, ppp!L:W, 11, FALSE), "") = 0, "", IFERROR(VLOOKUP(J224, ppp!L:W, 11, FALSE), ""))</f>
        <v/>
      </c>
      <c r="V224" s="91" t="s">
        <v>1897</v>
      </c>
      <c r="W224" s="90"/>
      <c r="X224" s="110" t="s">
        <v>1898</v>
      </c>
      <c r="Y224" s="90"/>
      <c r="AP224" s="104"/>
      <c r="AQ224" s="104"/>
      <c r="AR224" s="104"/>
      <c r="AS224" s="104"/>
      <c r="AT224" s="104"/>
    </row>
    <row r="225" spans="1:49" s="109" customFormat="1" ht="13" customHeight="1">
      <c r="A225" s="104" t="s">
        <v>14</v>
      </c>
      <c r="B225" s="104" t="s">
        <v>1997</v>
      </c>
      <c r="C225" s="104"/>
      <c r="D225" s="104"/>
      <c r="E225" s="104"/>
      <c r="F225" s="104"/>
      <c r="G225" s="104"/>
      <c r="H225" s="104"/>
      <c r="I225" s="104"/>
      <c r="J225" s="104"/>
      <c r="K225" s="104"/>
      <c r="L225" s="104" t="s">
        <v>1998</v>
      </c>
      <c r="M225" s="104"/>
      <c r="N225" s="104"/>
      <c r="O225" s="104"/>
      <c r="R225" s="91" t="str">
        <f>IFERROR(VLOOKUP(C225, ppp!C:V, 17, FALSE), "")</f>
        <v/>
      </c>
      <c r="S225" s="91" t="str">
        <f>IF(IFERROR(VLOOKUP(J225, ppp!L:W, 9, FALSE), "") = 0, "", IFERROR(VLOOKUP(J225, ppp!L:W, 9, FALSE), ""))</f>
        <v/>
      </c>
      <c r="T225" s="91" t="str">
        <f>IFERROR(VLOOKUP(V225, ppp!J:W, 12, FALSE), "")</f>
        <v/>
      </c>
      <c r="U225" s="91" t="str">
        <f>IF(IFERROR(VLOOKUP(J225, ppp!L:W, 11, FALSE), "") = 0, "", IFERROR(VLOOKUP(J225, ppp!L:W, 11, FALSE), ""))</f>
        <v/>
      </c>
      <c r="V225" s="91"/>
      <c r="W225" s="90"/>
      <c r="X225" s="110"/>
      <c r="Y225" s="90"/>
      <c r="AP225" s="104"/>
      <c r="AQ225" s="104"/>
      <c r="AR225" s="104"/>
      <c r="AS225" s="104"/>
      <c r="AT225" s="104"/>
    </row>
    <row r="226" spans="1:49" s="109" customFormat="1" ht="13" customHeight="1">
      <c r="A226" s="104" t="s">
        <v>14</v>
      </c>
      <c r="B226" s="104" t="s">
        <v>279</v>
      </c>
      <c r="C226" s="104"/>
      <c r="D226" s="104"/>
      <c r="E226" s="104"/>
      <c r="F226" s="104"/>
      <c r="G226" s="104"/>
      <c r="H226" s="104"/>
      <c r="I226" s="104"/>
      <c r="J226" s="104"/>
      <c r="K226" s="104"/>
      <c r="L226" s="104" t="s">
        <v>1999</v>
      </c>
      <c r="M226" s="104"/>
      <c r="N226" s="104"/>
      <c r="O226" s="104"/>
      <c r="R226" s="91" t="str">
        <f>IFERROR(VLOOKUP(C226, ppp!C:V, 17, FALSE), "")</f>
        <v/>
      </c>
      <c r="S226" s="91" t="str">
        <f>IF(IFERROR(VLOOKUP(J226, ppp!L:W, 9, FALSE), "") = 0, "", IFERROR(VLOOKUP(J226, ppp!L:W, 9, FALSE), ""))</f>
        <v/>
      </c>
      <c r="T226" s="91" t="str">
        <f>IFERROR(VLOOKUP(V226, ppp!J:W, 12, FALSE), "")</f>
        <v/>
      </c>
      <c r="U226" s="91" t="str">
        <f>IF(IFERROR(VLOOKUP(J226, ppp!L:W, 11, FALSE), "") = 0, "", IFERROR(VLOOKUP(J226, ppp!L:W, 11, FALSE), ""))</f>
        <v/>
      </c>
      <c r="V226" s="90"/>
      <c r="W226" s="90"/>
      <c r="X226" s="90"/>
      <c r="Y226" s="90"/>
      <c r="AP226" s="104"/>
      <c r="AQ226" s="104"/>
      <c r="AR226" s="104"/>
      <c r="AS226" s="104"/>
      <c r="AT226" s="104"/>
    </row>
    <row r="227" spans="1:49" s="109" customFormat="1" ht="13" customHeight="1">
      <c r="A227" s="104" t="s">
        <v>14</v>
      </c>
      <c r="B227" s="104" t="s">
        <v>2000</v>
      </c>
      <c r="C227" s="104"/>
      <c r="D227" s="104"/>
      <c r="E227" s="104"/>
      <c r="F227" s="104"/>
      <c r="G227" s="104"/>
      <c r="H227" s="104"/>
      <c r="I227" s="104"/>
      <c r="J227" s="104"/>
      <c r="K227" s="104"/>
      <c r="L227" s="104" t="s">
        <v>2001</v>
      </c>
      <c r="M227" s="104"/>
      <c r="N227" s="104"/>
      <c r="O227" s="104"/>
      <c r="R227" s="91" t="str">
        <f>IFERROR(VLOOKUP(C227, ppp!C:V, 17, FALSE), "")</f>
        <v/>
      </c>
      <c r="S227" s="91" t="str">
        <f>IF(IFERROR(VLOOKUP(J227, ppp!L:W, 9, FALSE), "") = 0, "", IFERROR(VLOOKUP(J227, ppp!L:W, 9, FALSE), ""))</f>
        <v/>
      </c>
      <c r="T227" s="91" t="str">
        <f>IFERROR(VLOOKUP(V227, ppp!J:W, 12, FALSE), "")</f>
        <v/>
      </c>
      <c r="U227" s="91" t="str">
        <f>IF(IFERROR(VLOOKUP(J227, ppp!L:W, 11, FALSE), "") = 0, "", IFERROR(VLOOKUP(J227, ppp!L:W, 11, FALSE), ""))</f>
        <v/>
      </c>
      <c r="V227" s="90"/>
      <c r="W227" s="90"/>
      <c r="X227" s="90"/>
      <c r="Y227" s="90"/>
      <c r="AP227" s="104"/>
      <c r="AQ227" s="104"/>
      <c r="AR227" s="104"/>
      <c r="AS227" s="104"/>
      <c r="AT227" s="104"/>
    </row>
    <row r="228" spans="1:49" s="104" customFormat="1" ht="13" customHeight="1">
      <c r="A228" s="104" t="s">
        <v>28</v>
      </c>
      <c r="B228" s="104" t="s">
        <v>940</v>
      </c>
      <c r="R228" s="91" t="str">
        <f>IFERROR(VLOOKUP(C228, ppp!C:V, 17, FALSE), "")</f>
        <v/>
      </c>
      <c r="S228" s="91" t="str">
        <f>IF(IFERROR(VLOOKUP(J228, ppp!L:W, 9, FALSE), "") = 0, "", IFERROR(VLOOKUP(J228, ppp!L:W, 9, FALSE), ""))</f>
        <v/>
      </c>
      <c r="T228" s="91" t="str">
        <f>IFERROR(VLOOKUP(V228, ppp!J:W, 12, FALSE), "")</f>
        <v/>
      </c>
      <c r="U228" s="91" t="str">
        <f>IF(IFERROR(VLOOKUP(J228, ppp!L:W, 11, FALSE), "") = 0, "", IFERROR(VLOOKUP(J228, ppp!L:W, 11, FALSE), ""))</f>
        <v/>
      </c>
      <c r="V228" s="90"/>
      <c r="W228" s="90"/>
      <c r="X228" s="90"/>
      <c r="Y228" s="90"/>
    </row>
    <row r="229" spans="1:49" s="115" customFormat="1" ht="13" customHeight="1">
      <c r="A229" s="104" t="s">
        <v>20</v>
      </c>
      <c r="B229" s="104" t="s">
        <v>2002</v>
      </c>
      <c r="C229" s="104" t="s">
        <v>2003</v>
      </c>
      <c r="D229" s="104"/>
      <c r="E229" s="104"/>
      <c r="F229" s="104"/>
      <c r="G229" s="104" t="s">
        <v>26</v>
      </c>
      <c r="H229" s="104"/>
      <c r="I229" s="104"/>
      <c r="J229" s="104" t="s">
        <v>2004</v>
      </c>
      <c r="K229" s="104"/>
      <c r="L229" s="104"/>
      <c r="M229" s="104"/>
      <c r="N229" s="104"/>
      <c r="O229" s="104"/>
      <c r="R229" s="91" t="str">
        <f>IFERROR(VLOOKUP(C229, ppp!C:V, 17, FALSE), "")</f>
        <v>Date cannot be in the future._x000D__x000D_You entered: ${begin_using_full_lab}_x000D_Today: ${today}</v>
      </c>
      <c r="S229" s="91" t="str">
        <f>IF(IFERROR(VLOOKUP(J229, ppp!L:W, 9, FALSE), "") = 0, "", IFERROR(VLOOKUP(J229, ppp!L:W, 9, FALSE), ""))</f>
        <v/>
      </c>
      <c r="T229" s="91" t="str">
        <f>IFERROR(VLOOKUP(V229, ppp!J:W, 12, FALSE), "")</f>
        <v/>
      </c>
      <c r="U229" s="91" t="str">
        <f>IF(IFERROR(VLOOKUP(J229, ppp!L:W, 11, FALSE), "") = 0, "", IFERROR(VLOOKUP(J229, ppp!L:W, 11, FALSE), ""))</f>
        <v/>
      </c>
      <c r="V229" s="96" t="s">
        <v>2167</v>
      </c>
      <c r="W229" s="90"/>
      <c r="X229" s="90"/>
      <c r="Y229" s="90"/>
    </row>
    <row r="230" spans="1:49" s="115" customFormat="1" ht="13" customHeight="1">
      <c r="A230" s="104" t="s">
        <v>20</v>
      </c>
      <c r="B230" s="104" t="s">
        <v>2005</v>
      </c>
      <c r="C230" s="104" t="s">
        <v>2006</v>
      </c>
      <c r="D230" s="104"/>
      <c r="E230" s="104"/>
      <c r="F230" s="104"/>
      <c r="G230" s="104" t="s">
        <v>26</v>
      </c>
      <c r="H230" s="104"/>
      <c r="I230" s="104"/>
      <c r="J230" s="104" t="s">
        <v>2007</v>
      </c>
      <c r="K230" s="104"/>
      <c r="L230" s="104"/>
      <c r="M230" s="104"/>
      <c r="N230" s="104"/>
      <c r="O230" s="104"/>
      <c r="R230" s="91" t="str">
        <f>IFERROR(VLOOKUP(C230, ppp!C:V, 17, FALSE), "")</f>
        <v>Date of starting ${current_recent_label} cannot be before 10 years of age. You entered: ${begin_using_full_lab}_x000D__x000D_Respondent's birth date: ${birthdate_lab}</v>
      </c>
      <c r="S230" s="91" t="str">
        <f>IF(IFERROR(VLOOKUP(J230, ppp!L:W, 9, FALSE), "") = 0, "", IFERROR(VLOOKUP(J230, ppp!L:W, 9, FALSE), ""))</f>
        <v/>
      </c>
      <c r="T230" s="91" t="str">
        <f>IFERROR(VLOOKUP(V230, ppp!J:W, 12, FALSE), "")</f>
        <v>La date d’avoir commencé ${current_recent_label} ne peut pas être avant l’âge de 10 ans. Vous avez saisi : ${begin_using_full_lab}_x000D__x000D_La date de naissance de l’enquêtée: ${birthdate_lab}</v>
      </c>
      <c r="U230" s="91" t="str">
        <f>IF(IFERROR(VLOOKUP(J230, ppp!L:W, 11, FALSE), "") = 0, "", IFERROR(VLOOKUP(J230, ppp!L:W, 11, FALSE), ""))</f>
        <v/>
      </c>
      <c r="V230" s="96" t="s">
        <v>2008</v>
      </c>
      <c r="W230" s="90"/>
      <c r="X230" s="90"/>
      <c r="Y230" s="90"/>
      <c r="Z230" s="90"/>
      <c r="AA230" s="90"/>
      <c r="AB230" s="90"/>
      <c r="AC230" s="90"/>
      <c r="AD230" s="90"/>
      <c r="AE230" s="90"/>
      <c r="AF230" s="90"/>
      <c r="AG230" s="90"/>
      <c r="AH230" s="90"/>
      <c r="AI230" s="90"/>
      <c r="AJ230" s="90"/>
      <c r="AK230" s="90"/>
      <c r="AL230" s="90"/>
      <c r="AM230" s="90"/>
      <c r="AN230" s="90"/>
      <c r="AO230" s="90"/>
      <c r="AP230" s="90"/>
      <c r="AQ230" s="90"/>
    </row>
    <row r="231" spans="1:49" s="104" customFormat="1" ht="13" customHeight="1">
      <c r="A231" s="104" t="s">
        <v>20</v>
      </c>
      <c r="B231" s="104" t="s">
        <v>2009</v>
      </c>
      <c r="C231" s="104" t="s">
        <v>2010</v>
      </c>
      <c r="G231" s="104" t="s">
        <v>26</v>
      </c>
      <c r="J231" s="104" t="s">
        <v>2011</v>
      </c>
      <c r="R231" s="91" t="str">
        <f>IFERROR(VLOOKUP(C231, ppp!C:V, 17, FALSE), "")</f>
        <v>Date of starting ${current_recent_label} without stopping cannot be before most recent birth. You entered: ${begin_using_full_lab}_x000D__x000D_Most recent birth: ${recent_birth_lab}</v>
      </c>
      <c r="S231" s="91" t="str">
        <f>IF(IFERROR(VLOOKUP(J231, ppp!L:W, 9, FALSE), "") = 0, "", IFERROR(VLOOKUP(J231, ppp!L:W, 9, FALSE), ""))</f>
        <v/>
      </c>
      <c r="T231" s="91" t="str">
        <f>IFERROR(VLOOKUP(V231, ppp!J:W, 12, FALSE), "")</f>
        <v>La date d’avoir commencé ${current_recent_label} sans arrêter ne peut pas être avant la naissance la plus récente. Vous avez saisi : ${begin_using_full_lab}_x000D__x000D_La naissance la plus récente : ${recent_birth_lab}</v>
      </c>
      <c r="U231" s="91" t="str">
        <f>IF(IFERROR(VLOOKUP(J231, ppp!L:W, 11, FALSE), "") = 0, "", IFERROR(VLOOKUP(J231, ppp!L:W, 11, FALSE), ""))</f>
        <v/>
      </c>
      <c r="V231" s="91" t="s">
        <v>2012</v>
      </c>
      <c r="W231" s="90"/>
      <c r="X231" s="90"/>
      <c r="Y231" s="90"/>
      <c r="Z231" s="90"/>
      <c r="AA231" s="90"/>
      <c r="AB231" s="90"/>
      <c r="AC231" s="90"/>
      <c r="AD231" s="90"/>
      <c r="AE231" s="90"/>
      <c r="AF231" s="90"/>
      <c r="AG231" s="90"/>
      <c r="AH231" s="90"/>
      <c r="AI231" s="90"/>
      <c r="AJ231" s="90"/>
      <c r="AK231" s="90"/>
      <c r="AL231" s="90"/>
      <c r="AM231" s="90"/>
      <c r="AN231" s="90"/>
      <c r="AO231" s="90"/>
      <c r="AP231" s="90"/>
      <c r="AQ231" s="90"/>
    </row>
    <row r="232" spans="1:49" s="104" customFormat="1" ht="13" customHeight="1">
      <c r="A232" s="104" t="s">
        <v>20</v>
      </c>
      <c r="B232" s="104" t="s">
        <v>2013</v>
      </c>
      <c r="C232" s="104" t="s">
        <v>2014</v>
      </c>
      <c r="G232" s="104" t="s">
        <v>26</v>
      </c>
      <c r="J232" s="104" t="s">
        <v>2015</v>
      </c>
      <c r="R232" s="91" t="str">
        <f>IFERROR(VLOOKUP(C232, ppp!C:V, 17, FALSE), "")</f>
        <v>Date of starting ${current_recent_label} without stopping cannot be before most recent birth. You entered: ${bus_y_lab}_x000D__x000D_Most recent birth: ${rb_y_lab}</v>
      </c>
      <c r="S232" s="91" t="str">
        <f>IF(IFERROR(VLOOKUP(J232, ppp!L:W, 9, FALSE), "") = 0, "", IFERROR(VLOOKUP(J232, ppp!L:W, 9, FALSE), ""))</f>
        <v/>
      </c>
      <c r="T232" s="91" t="str">
        <f>IFERROR(VLOOKUP(V232, ppp!J:W, 12, FALSE), "")</f>
        <v>La date d’avoir commencé ${current_recent_label} sans arrêter ne peut pas être avant la naissance la plus récente. Vous avez saisi : ${bus_y_lab}_x000D__x000D_La naissance la plus récente : ${rb_y_lab}</v>
      </c>
      <c r="U232" s="91" t="str">
        <f>IF(IFERROR(VLOOKUP(J232, ppp!L:W, 11, FALSE), "") = 0, "", IFERROR(VLOOKUP(J232, ppp!L:W, 11, FALSE), ""))</f>
        <v/>
      </c>
      <c r="V232" s="91" t="s">
        <v>2016</v>
      </c>
      <c r="W232" s="90"/>
      <c r="X232" s="90"/>
      <c r="Y232" s="90"/>
      <c r="Z232" s="90"/>
      <c r="AA232" s="90"/>
      <c r="AB232" s="90"/>
      <c r="AC232" s="90"/>
      <c r="AD232" s="90"/>
      <c r="AE232" s="90"/>
      <c r="AF232" s="90"/>
      <c r="AG232" s="90"/>
      <c r="AH232" s="90"/>
      <c r="AI232" s="90"/>
      <c r="AJ232" s="90"/>
      <c r="AK232" s="90"/>
      <c r="AL232" s="90"/>
      <c r="AM232" s="90"/>
      <c r="AN232" s="90"/>
      <c r="AO232" s="90"/>
      <c r="AP232" s="90"/>
      <c r="AQ232" s="90"/>
    </row>
    <row r="233" spans="1:49" s="109" customFormat="1" ht="13" customHeight="1">
      <c r="A233" s="104" t="s">
        <v>16</v>
      </c>
      <c r="B233" s="104" t="s">
        <v>2017</v>
      </c>
      <c r="C233" s="104"/>
      <c r="D233" s="104"/>
      <c r="E233" s="104"/>
      <c r="F233" s="104"/>
      <c r="G233" s="104"/>
      <c r="H233" s="104" t="s">
        <v>18</v>
      </c>
      <c r="I233" s="104"/>
      <c r="J233" s="104" t="s">
        <v>266</v>
      </c>
      <c r="K233" s="104"/>
      <c r="L233" s="104"/>
      <c r="M233" s="104"/>
      <c r="N233" s="104"/>
      <c r="O233" s="104"/>
      <c r="R233" s="91" t="str">
        <f>IFERROR(VLOOKUP(C233, ppp!C:V, 17, FALSE), "")</f>
        <v/>
      </c>
      <c r="S233" s="91" t="str">
        <f>IF(IFERROR(VLOOKUP(J233, ppp!L:W, 9, FALSE), "") = 0, "", IFERROR(VLOOKUP(J233, ppp!L:W, 9, FALSE), ""))</f>
        <v/>
      </c>
      <c r="T233" s="91" t="str">
        <f>IFERROR(VLOOKUP(V233, ppp!J:W, 12, FALSE), "")</f>
        <v/>
      </c>
      <c r="U233" s="91" t="str">
        <f>IF(IFERROR(VLOOKUP(J233, ppp!L:W, 11, FALSE), "") = 0, "", IFERROR(VLOOKUP(J233, ppp!L:W, 11, FALSE), ""))</f>
        <v/>
      </c>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104"/>
      <c r="AS233" s="104"/>
      <c r="AT233" s="104"/>
    </row>
    <row r="234" spans="1:49" s="96" customFormat="1" ht="13" customHeight="1">
      <c r="A234" s="95" t="s">
        <v>20</v>
      </c>
      <c r="B234" s="95" t="s">
        <v>2018</v>
      </c>
      <c r="C234" s="95" t="s">
        <v>952</v>
      </c>
      <c r="D234" s="95" t="s">
        <v>2019</v>
      </c>
      <c r="E234" s="95"/>
      <c r="F234" s="95"/>
      <c r="G234" s="95"/>
      <c r="H234" s="95"/>
      <c r="I234" s="95"/>
      <c r="J234" s="95"/>
      <c r="K234" s="95"/>
      <c r="L234" s="95"/>
      <c r="M234" s="95"/>
      <c r="N234" s="95"/>
      <c r="O234" s="95"/>
      <c r="R234" s="91" t="str">
        <f>IFERROR(VLOOKUP(C234, ppp!C:V, 17, FALSE), "")</f>
        <v>309b. When did you stop using ${current_recent_label}?</v>
      </c>
      <c r="S234" s="91" t="str">
        <f>IF(IFERROR(VLOOKUP(J234, ppp!L:W, 9, FALSE), "") = 0, "", IFERROR(VLOOKUP(J234, ppp!L:W, 9, FALSE), ""))</f>
        <v/>
      </c>
      <c r="T234" s="91" t="str">
        <f>IFERROR(VLOOKUP(V234, ppp!J:W, 12, FALSE), "")</f>
        <v>309b. Quand avez-vous arrêté d'utiliser ${current_recent_label}?</v>
      </c>
      <c r="U234" s="91" t="str">
        <f>IF(IFERROR(VLOOKUP(J234, ppp!L:W, 11, FALSE), "") = 0, "", IFERROR(VLOOKUP(J234, ppp!L:W, 11, FALSE), ""))</f>
        <v/>
      </c>
      <c r="V234" s="107" t="s">
        <v>953</v>
      </c>
      <c r="W234" s="91" t="s">
        <v>2168</v>
      </c>
      <c r="X234" s="90"/>
      <c r="Y234" s="90"/>
      <c r="Z234" s="90"/>
      <c r="AA234" s="90"/>
      <c r="AB234" s="90"/>
      <c r="AC234" s="90"/>
      <c r="AD234" s="90"/>
      <c r="AE234" s="90"/>
      <c r="AF234" s="90"/>
      <c r="AG234" s="90"/>
      <c r="AH234" s="90"/>
      <c r="AI234" s="90"/>
      <c r="AJ234" s="90"/>
      <c r="AK234" s="90"/>
      <c r="AL234" s="90"/>
      <c r="AM234" s="90"/>
      <c r="AN234" s="90"/>
      <c r="AO234" s="90"/>
      <c r="AP234" s="90"/>
      <c r="AQ234" s="90"/>
      <c r="AR234" s="95"/>
      <c r="AS234" s="95"/>
      <c r="AT234" s="95"/>
      <c r="AU234" s="95"/>
      <c r="AV234" s="95"/>
      <c r="AW234" s="95"/>
    </row>
    <row r="235" spans="1:49" s="109" customFormat="1" ht="13" customHeight="1">
      <c r="A235" s="108" t="s">
        <v>1887</v>
      </c>
      <c r="B235" s="104" t="s">
        <v>2020</v>
      </c>
      <c r="C235" s="104" t="s">
        <v>1889</v>
      </c>
      <c r="D235" s="104"/>
      <c r="E235" s="104"/>
      <c r="F235" s="104"/>
      <c r="G235" s="104" t="s">
        <v>26</v>
      </c>
      <c r="H235" s="104" t="s">
        <v>1890</v>
      </c>
      <c r="I235" s="104"/>
      <c r="J235" s="104"/>
      <c r="K235" s="104"/>
      <c r="L235" s="104"/>
      <c r="M235" s="104"/>
      <c r="N235" s="104"/>
      <c r="O235" s="104"/>
      <c r="R235" s="91" t="str">
        <f>IFERROR(VLOOKUP(C235, ppp!C:V, 17, FALSE), "")</f>
        <v>Month:</v>
      </c>
      <c r="S235" s="91" t="str">
        <f>IF(IFERROR(VLOOKUP(J235, ppp!L:W, 9, FALSE), "") = 0, "", IFERROR(VLOOKUP(J235, ppp!L:W, 9, FALSE), ""))</f>
        <v/>
      </c>
      <c r="T235" s="91" t="str">
        <f>IFERROR(VLOOKUP(V235, ppp!J:W, 12, FALSE), "")</f>
        <v>Mois:</v>
      </c>
      <c r="U235" s="91" t="str">
        <f>IF(IFERROR(VLOOKUP(J235, ppp!L:W, 11, FALSE), "") = 0, "", IFERROR(VLOOKUP(J235, ppp!L:W, 11, FALSE), ""))</f>
        <v/>
      </c>
      <c r="V235" s="91" t="s">
        <v>1891</v>
      </c>
      <c r="W235" s="90"/>
      <c r="X235" s="90"/>
      <c r="Y235" s="90"/>
      <c r="AP235" s="104"/>
      <c r="AQ235" s="104"/>
      <c r="AR235" s="104"/>
      <c r="AS235" s="104"/>
      <c r="AT235" s="104"/>
    </row>
    <row r="236" spans="1:49" s="109" customFormat="1" ht="13" customHeight="1">
      <c r="A236" s="104" t="s">
        <v>133</v>
      </c>
      <c r="B236" s="104" t="s">
        <v>2021</v>
      </c>
      <c r="C236" s="104" t="s">
        <v>1893</v>
      </c>
      <c r="D236" s="104"/>
      <c r="E236" s="104" t="s">
        <v>1959</v>
      </c>
      <c r="F236" s="104" t="s">
        <v>2022</v>
      </c>
      <c r="G236" s="104" t="s">
        <v>26</v>
      </c>
      <c r="H236" s="104" t="s">
        <v>1896</v>
      </c>
      <c r="I236" s="104" t="s">
        <v>135</v>
      </c>
      <c r="J236" s="104"/>
      <c r="K236" s="104"/>
      <c r="L236" s="104"/>
      <c r="M236" s="104"/>
      <c r="N236" s="104"/>
      <c r="O236" s="104"/>
      <c r="R236" s="91" t="str">
        <f>IFERROR(VLOOKUP(C236, ppp!C:V, 17, FALSE), "")</f>
        <v>Year:</v>
      </c>
      <c r="S236" s="91" t="str">
        <f>IF(IFERROR(VLOOKUP(J236, ppp!L:W, 9, FALSE), "") = 0, "", IFERROR(VLOOKUP(J236, ppp!L:W, 9, FALSE), ""))</f>
        <v/>
      </c>
      <c r="T236" s="91" t="str">
        <f>IFERROR(VLOOKUP(V236, ppp!J:W, 12, FALSE), "")</f>
        <v>Année:</v>
      </c>
      <c r="U236" s="91" t="str">
        <f>IF(IFERROR(VLOOKUP(J236, ppp!L:W, 11, FALSE), "") = 0, "", IFERROR(VLOOKUP(J236, ppp!L:W, 11, FALSE), ""))</f>
        <v/>
      </c>
      <c r="V236" s="91" t="s">
        <v>1897</v>
      </c>
      <c r="W236" s="90"/>
      <c r="X236" s="110" t="s">
        <v>1898</v>
      </c>
      <c r="Y236" s="90"/>
      <c r="AP236" s="104"/>
      <c r="AQ236" s="104"/>
      <c r="AR236" s="104"/>
      <c r="AS236" s="104"/>
      <c r="AT236" s="104"/>
    </row>
    <row r="237" spans="1:49" s="109" customFormat="1" ht="13" customHeight="1">
      <c r="A237" s="104" t="s">
        <v>14</v>
      </c>
      <c r="B237" s="104" t="s">
        <v>2023</v>
      </c>
      <c r="C237" s="104"/>
      <c r="D237" s="104"/>
      <c r="E237" s="104"/>
      <c r="F237" s="104"/>
      <c r="G237" s="104"/>
      <c r="H237" s="104"/>
      <c r="I237" s="104"/>
      <c r="J237" s="104"/>
      <c r="K237" s="104"/>
      <c r="L237" s="104" t="s">
        <v>2024</v>
      </c>
      <c r="M237" s="104"/>
      <c r="N237" s="104"/>
      <c r="O237" s="104"/>
      <c r="R237" s="91" t="str">
        <f>IFERROR(VLOOKUP(C237, ppp!C:V, 17, FALSE), "")</f>
        <v/>
      </c>
      <c r="S237" s="91" t="str">
        <f>IF(IFERROR(VLOOKUP(J237, ppp!L:W, 9, FALSE), "") = 0, "", IFERROR(VLOOKUP(J237, ppp!L:W, 9, FALSE), ""))</f>
        <v/>
      </c>
      <c r="T237" s="91" t="str">
        <f>IFERROR(VLOOKUP(V237, ppp!J:W, 12, FALSE), "")</f>
        <v/>
      </c>
      <c r="U237" s="91" t="str">
        <f>IF(IFERROR(VLOOKUP(J237, ppp!L:W, 11, FALSE), "") = 0, "", IFERROR(VLOOKUP(J237, ppp!L:W, 11, FALSE), ""))</f>
        <v/>
      </c>
      <c r="V237" s="91"/>
      <c r="W237" s="90"/>
      <c r="X237" s="110"/>
      <c r="Y237" s="90"/>
      <c r="AP237" s="104"/>
      <c r="AQ237" s="104"/>
      <c r="AR237" s="104"/>
      <c r="AS237" s="104"/>
      <c r="AT237" s="104"/>
    </row>
    <row r="238" spans="1:49" s="109" customFormat="1" ht="13" customHeight="1">
      <c r="A238" s="104" t="s">
        <v>14</v>
      </c>
      <c r="B238" s="104" t="s">
        <v>281</v>
      </c>
      <c r="C238" s="104"/>
      <c r="D238" s="104"/>
      <c r="E238" s="104"/>
      <c r="F238" s="104"/>
      <c r="G238" s="104"/>
      <c r="H238" s="104"/>
      <c r="I238" s="104"/>
      <c r="J238" s="104"/>
      <c r="K238" s="104"/>
      <c r="L238" s="104" t="s">
        <v>2025</v>
      </c>
      <c r="M238" s="104"/>
      <c r="N238" s="104"/>
      <c r="O238" s="104"/>
      <c r="R238" s="91" t="str">
        <f>IFERROR(VLOOKUP(C238, ppp!C:V, 17, FALSE), "")</f>
        <v/>
      </c>
      <c r="S238" s="91" t="str">
        <f>IF(IFERROR(VLOOKUP(J238, ppp!L:W, 9, FALSE), "") = 0, "", IFERROR(VLOOKUP(J238, ppp!L:W, 9, FALSE), ""))</f>
        <v/>
      </c>
      <c r="T238" s="91" t="str">
        <f>IFERROR(VLOOKUP(V238, ppp!J:W, 12, FALSE), "")</f>
        <v/>
      </c>
      <c r="U238" s="91" t="str">
        <f>IF(IFERROR(VLOOKUP(J238, ppp!L:W, 11, FALSE), "") = 0, "", IFERROR(VLOOKUP(J238, ppp!L:W, 11, FALSE), ""))</f>
        <v/>
      </c>
      <c r="V238" s="90"/>
      <c r="W238" s="90"/>
      <c r="X238" s="90"/>
      <c r="Y238" s="90"/>
      <c r="AP238" s="104"/>
      <c r="AQ238" s="104"/>
      <c r="AR238" s="104"/>
      <c r="AS238" s="104"/>
      <c r="AT238" s="104"/>
    </row>
    <row r="239" spans="1:49" s="109" customFormat="1" ht="13" customHeight="1">
      <c r="A239" s="104" t="s">
        <v>14</v>
      </c>
      <c r="B239" s="104" t="s">
        <v>2026</v>
      </c>
      <c r="C239" s="104"/>
      <c r="D239" s="104"/>
      <c r="E239" s="104"/>
      <c r="F239" s="104"/>
      <c r="G239" s="104"/>
      <c r="H239" s="104"/>
      <c r="I239" s="104"/>
      <c r="J239" s="104"/>
      <c r="K239" s="104"/>
      <c r="L239" s="104" t="s">
        <v>2027</v>
      </c>
      <c r="M239" s="104"/>
      <c r="N239" s="104"/>
      <c r="O239" s="104"/>
      <c r="R239" s="91" t="str">
        <f>IFERROR(VLOOKUP(C239, ppp!C:V, 17, FALSE), "")</f>
        <v/>
      </c>
      <c r="S239" s="91" t="str">
        <f>IF(IFERROR(VLOOKUP(J239, ppp!L:W, 9, FALSE), "") = 0, "", IFERROR(VLOOKUP(J239, ppp!L:W, 9, FALSE), ""))</f>
        <v/>
      </c>
      <c r="T239" s="91" t="str">
        <f>IFERROR(VLOOKUP(V239, ppp!J:W, 12, FALSE), "")</f>
        <v/>
      </c>
      <c r="U239" s="91" t="str">
        <f>IF(IFERROR(VLOOKUP(J239, ppp!L:W, 11, FALSE), "") = 0, "", IFERROR(VLOOKUP(J239, ppp!L:W, 11, FALSE), ""))</f>
        <v/>
      </c>
      <c r="V239" s="90"/>
      <c r="W239" s="90"/>
      <c r="X239" s="90"/>
      <c r="Y239" s="90"/>
      <c r="AP239" s="104"/>
      <c r="AQ239" s="104"/>
      <c r="AR239" s="104"/>
      <c r="AS239" s="104"/>
      <c r="AT239" s="104"/>
    </row>
    <row r="240" spans="1:49" s="109" customFormat="1" ht="13" customHeight="1">
      <c r="A240" s="104" t="s">
        <v>28</v>
      </c>
      <c r="B240" s="104" t="s">
        <v>2017</v>
      </c>
      <c r="C240" s="104"/>
      <c r="D240" s="104"/>
      <c r="E240" s="104"/>
      <c r="F240" s="104"/>
      <c r="G240" s="104"/>
      <c r="H240" s="104"/>
      <c r="I240" s="104"/>
      <c r="J240" s="104"/>
      <c r="K240" s="104"/>
      <c r="L240" s="104"/>
      <c r="M240" s="104"/>
      <c r="N240" s="104"/>
      <c r="O240" s="104"/>
      <c r="R240" s="91" t="str">
        <f>IFERROR(VLOOKUP(C240, ppp!C:V, 17, FALSE), "")</f>
        <v/>
      </c>
      <c r="S240" s="91" t="str">
        <f>IF(IFERROR(VLOOKUP(J240, ppp!L:W, 9, FALSE), "") = 0, "", IFERROR(VLOOKUP(J240, ppp!L:W, 9, FALSE), ""))</f>
        <v/>
      </c>
      <c r="T240" s="91" t="str">
        <f>IFERROR(VLOOKUP(V240, ppp!J:W, 12, FALSE), "")</f>
        <v/>
      </c>
      <c r="U240" s="91" t="str">
        <f>IF(IFERROR(VLOOKUP(J240, ppp!L:W, 11, FALSE), "") = 0, "", IFERROR(VLOOKUP(J240, ppp!L:W, 11, FALSE), ""))</f>
        <v/>
      </c>
      <c r="V240" s="90"/>
      <c r="W240" s="90"/>
      <c r="X240" s="90"/>
      <c r="Y240" s="90"/>
      <c r="AP240" s="104"/>
      <c r="AQ240" s="104"/>
      <c r="AR240" s="104"/>
      <c r="AS240" s="104"/>
      <c r="AT240" s="104"/>
    </row>
    <row r="241" spans="1:49" s="115" customFormat="1" ht="13" customHeight="1">
      <c r="A241" s="104" t="s">
        <v>20</v>
      </c>
      <c r="B241" s="104" t="s">
        <v>2028</v>
      </c>
      <c r="C241" s="104" t="s">
        <v>2029</v>
      </c>
      <c r="D241" s="104"/>
      <c r="E241" s="104"/>
      <c r="F241" s="104"/>
      <c r="G241" s="104" t="s">
        <v>26</v>
      </c>
      <c r="H241" s="104"/>
      <c r="I241" s="104"/>
      <c r="J241" s="104" t="s">
        <v>2030</v>
      </c>
      <c r="K241" s="104"/>
      <c r="L241" s="104"/>
      <c r="M241" s="104"/>
      <c r="N241" s="104"/>
      <c r="O241" s="104"/>
      <c r="R241" s="91" t="str">
        <f>IFERROR(VLOOKUP(C241, ppp!C:V, 17, FALSE), "")</f>
        <v>Date cannot be in the future._x000D__x000D_You entered: ${stop_using_full_lab}_x000D_Today: ${today}</v>
      </c>
      <c r="S241" s="91" t="str">
        <f>IF(IFERROR(VLOOKUP(J241, ppp!L:W, 9, FALSE), "") = 0, "", IFERROR(VLOOKUP(J241, ppp!L:W, 9, FALSE), ""))</f>
        <v/>
      </c>
      <c r="T241" s="91" t="str">
        <f>IFERROR(VLOOKUP(V241, ppp!J:W, 12, FALSE), "")</f>
        <v/>
      </c>
      <c r="U241" s="91" t="str">
        <f>IF(IFERROR(VLOOKUP(J241, ppp!L:W, 11, FALSE), "") = 0, "", IFERROR(VLOOKUP(J241, ppp!L:W, 11, FALSE), ""))</f>
        <v/>
      </c>
      <c r="V241" s="96" t="s">
        <v>2169</v>
      </c>
      <c r="W241" s="90"/>
      <c r="X241" s="90"/>
      <c r="Y241" s="90"/>
    </row>
    <row r="242" spans="1:49" s="109" customFormat="1" ht="13" customHeight="1">
      <c r="A242" s="104" t="s">
        <v>20</v>
      </c>
      <c r="B242" s="104" t="s">
        <v>2031</v>
      </c>
      <c r="C242" s="104" t="s">
        <v>2032</v>
      </c>
      <c r="D242" s="104"/>
      <c r="E242" s="104"/>
      <c r="F242" s="104"/>
      <c r="G242" s="104" t="s">
        <v>26</v>
      </c>
      <c r="H242" s="104"/>
      <c r="I242" s="104"/>
      <c r="J242" s="104" t="s">
        <v>2033</v>
      </c>
      <c r="K242" s="104"/>
      <c r="L242" s="104"/>
      <c r="M242" s="104"/>
      <c r="N242" s="104"/>
      <c r="O242" s="104"/>
      <c r="R242" s="91" t="str">
        <f>IFERROR(VLOOKUP(C242, ppp!C:V, 17, FALSE), "")</f>
        <v>Date of stopping ${current_recent_label} must be within the last 12 months. Otherwise, the answer to 306a should be no.  You entered: ${stop_using_full_lab}_x000D__x000D_Today: ${today}</v>
      </c>
      <c r="S242" s="91" t="str">
        <f>IF(IFERROR(VLOOKUP(J242, ppp!L:W, 9, FALSE), "") = 0, "", IFERROR(VLOOKUP(J242, ppp!L:W, 9, FALSE), ""))</f>
        <v/>
      </c>
      <c r="T242" s="91" t="str">
        <f>IFERROR(VLOOKUP(V242, ppp!J:W, 12, FALSE), "")</f>
        <v>La date d’avoir arrêté ${current_recent_label} doit être dans les 12 derniers mois. Sinon, la réponse à 306a devrait être « Non. » Vous avez saisi : ${stop_using_full_lab}_x000D__x000D_La date d’aujourd’hui : ${today}</v>
      </c>
      <c r="U242" s="91" t="str">
        <f>IF(IFERROR(VLOOKUP(J242, ppp!L:W, 11, FALSE), "") = 0, "", IFERROR(VLOOKUP(J242, ppp!L:W, 11, FALSE), ""))</f>
        <v/>
      </c>
      <c r="V242" s="91" t="s">
        <v>2034</v>
      </c>
      <c r="W242" s="90"/>
      <c r="X242" s="90"/>
      <c r="Y242" s="90"/>
      <c r="AP242" s="104"/>
      <c r="AQ242" s="104"/>
      <c r="AR242" s="104"/>
      <c r="AS242" s="104"/>
      <c r="AT242" s="104"/>
    </row>
    <row r="243" spans="1:49" s="109" customFormat="1" ht="13" customHeight="1">
      <c r="A243" s="104" t="s">
        <v>20</v>
      </c>
      <c r="B243" s="104" t="s">
        <v>2035</v>
      </c>
      <c r="C243" s="104" t="s">
        <v>2036</v>
      </c>
      <c r="D243" s="104"/>
      <c r="E243" s="104"/>
      <c r="F243" s="104"/>
      <c r="G243" s="104" t="s">
        <v>26</v>
      </c>
      <c r="H243" s="104"/>
      <c r="I243" s="104"/>
      <c r="J243" s="104" t="s">
        <v>2037</v>
      </c>
      <c r="K243" s="104"/>
      <c r="L243" s="104"/>
      <c r="M243" s="104"/>
      <c r="N243" s="104"/>
      <c r="O243" s="104"/>
      <c r="R243" s="91" t="str">
        <f>IFERROR(VLOOKUP(C243, ppp!C:V, 17, FALSE), "")</f>
        <v>Date of stopping ${current_recent_label} must be within the last 12 months. Otherwise, the answer to 306a should be no.  You entered: ${spu_y_lab}_x000D__x000D_Today: ${today}</v>
      </c>
      <c r="S243" s="91" t="str">
        <f>IF(IFERROR(VLOOKUP(J243, ppp!L:W, 9, FALSE), "") = 0, "", IFERROR(VLOOKUP(J243, ppp!L:W, 9, FALSE), ""))</f>
        <v/>
      </c>
      <c r="T243" s="91" t="str">
        <f>IFERROR(VLOOKUP(V243, ppp!J:W, 12, FALSE), "")</f>
        <v/>
      </c>
      <c r="U243" s="91" t="str">
        <f>IF(IFERROR(VLOOKUP(J243, ppp!L:W, 11, FALSE), "") = 0, "", IFERROR(VLOOKUP(J243, ppp!L:W, 11, FALSE), ""))</f>
        <v/>
      </c>
      <c r="V243" s="91" t="s">
        <v>2170</v>
      </c>
      <c r="W243" s="90"/>
      <c r="X243" s="90"/>
      <c r="Y243" s="90"/>
      <c r="AP243" s="104"/>
      <c r="AQ243" s="104"/>
      <c r="AR243" s="104"/>
      <c r="AS243" s="104"/>
      <c r="AT243" s="104"/>
    </row>
    <row r="244" spans="1:49" s="104" customFormat="1" ht="13" customHeight="1">
      <c r="A244" s="104" t="s">
        <v>16</v>
      </c>
      <c r="B244" s="104" t="s">
        <v>954</v>
      </c>
      <c r="H244" s="104" t="s">
        <v>18</v>
      </c>
      <c r="J244" s="104" t="s">
        <v>266</v>
      </c>
      <c r="R244" s="91" t="str">
        <f>IFERROR(VLOOKUP(C244, ppp!C:V, 17, FALSE), "")</f>
        <v/>
      </c>
      <c r="S244" s="91" t="str">
        <f>IF(IFERROR(VLOOKUP(J244, ppp!L:W, 9, FALSE), "") = 0, "", IFERROR(VLOOKUP(J244, ppp!L:W, 9, FALSE), ""))</f>
        <v/>
      </c>
      <c r="T244" s="91" t="str">
        <f>IFERROR(VLOOKUP(V244, ppp!J:W, 12, FALSE), "")</f>
        <v/>
      </c>
      <c r="U244" s="91" t="str">
        <f>IF(IFERROR(VLOOKUP(J244, ppp!L:W, 11, FALSE), "") = 0, "", IFERROR(VLOOKUP(J244, ppp!L:W, 11, FALSE), ""))</f>
        <v/>
      </c>
      <c r="V244" s="90"/>
      <c r="W244" s="90"/>
      <c r="X244" s="90"/>
      <c r="Y244" s="90"/>
    </row>
    <row r="245" spans="1:49" s="96" customFormat="1" ht="13" customHeight="1">
      <c r="A245" s="95" t="s">
        <v>20</v>
      </c>
      <c r="B245" s="95" t="s">
        <v>955</v>
      </c>
      <c r="C245" s="95" t="s">
        <v>956</v>
      </c>
      <c r="D245" s="95" t="s">
        <v>2038</v>
      </c>
      <c r="E245" s="95"/>
      <c r="F245" s="95"/>
      <c r="G245" s="95"/>
      <c r="H245" s="95"/>
      <c r="I245" s="95"/>
      <c r="J245" s="95"/>
      <c r="K245" s="95"/>
      <c r="L245" s="95"/>
      <c r="M245" s="95"/>
      <c r="N245" s="95"/>
      <c r="O245" s="95"/>
      <c r="R245" s="91" t="str">
        <f>IFERROR(VLOOKUP(C245, ppp!C:V, 17, FALSE), "")</f>
        <v xml:space="preserve">309c. In what month and year had you started using ${current_recent_label} before stopping? </v>
      </c>
      <c r="S245" s="91" t="str">
        <f>IF(IFERROR(VLOOKUP(J245, ppp!L:W, 9, FALSE), "") = 0, "", IFERROR(VLOOKUP(J245, ppp!L:W, 9, FALSE), ""))</f>
        <v/>
      </c>
      <c r="T245" s="91" t="str">
        <f>IFERROR(VLOOKUP(V245, ppp!J:W, 12, FALSE), "")</f>
        <v>309c. Dans quel mois et quelle année avez-vous commencé à utiliser ${current_recent_label} avant de l'arrêter ?</v>
      </c>
      <c r="U245" s="91" t="str">
        <f>IF(IFERROR(VLOOKUP(J245, ppp!L:W, 11, FALSE), "") = 0, "", IFERROR(VLOOKUP(J245, ppp!L:W, 11, FALSE), ""))</f>
        <v/>
      </c>
      <c r="V245" s="107" t="s">
        <v>1317</v>
      </c>
      <c r="W245" s="96" t="s">
        <v>2039</v>
      </c>
      <c r="X245" s="90"/>
      <c r="Y245" s="90"/>
      <c r="Z245" s="95"/>
      <c r="AA245" s="95"/>
      <c r="AB245" s="95"/>
      <c r="AC245" s="95"/>
      <c r="AD245" s="95"/>
      <c r="AE245" s="95"/>
      <c r="AF245" s="95"/>
      <c r="AG245" s="95"/>
      <c r="AH245" s="95"/>
      <c r="AI245" s="95"/>
      <c r="AJ245" s="95"/>
      <c r="AK245" s="95"/>
      <c r="AL245" s="95"/>
      <c r="AM245" s="95"/>
      <c r="AN245" s="95"/>
      <c r="AO245" s="95"/>
      <c r="AP245" s="95"/>
      <c r="AQ245" s="95"/>
      <c r="AR245" s="95"/>
      <c r="AS245" s="95"/>
      <c r="AT245" s="95"/>
      <c r="AU245" s="95"/>
      <c r="AV245" s="95"/>
      <c r="AW245" s="95"/>
    </row>
    <row r="246" spans="1:49" s="96" customFormat="1" ht="13" customHeight="1">
      <c r="A246" s="95" t="s">
        <v>20</v>
      </c>
      <c r="B246" s="95" t="s">
        <v>957</v>
      </c>
      <c r="C246" s="95" t="s">
        <v>945</v>
      </c>
      <c r="D246" s="95"/>
      <c r="E246" s="95"/>
      <c r="F246" s="95"/>
      <c r="G246" s="95"/>
      <c r="H246" s="95"/>
      <c r="I246" s="95"/>
      <c r="J246" s="95" t="s">
        <v>849</v>
      </c>
      <c r="K246" s="95"/>
      <c r="L246" s="95"/>
      <c r="M246" s="95"/>
      <c r="N246" s="95"/>
      <c r="O246" s="95"/>
      <c r="R246" s="91" t="str">
        <f>IFERROR(VLOOKUP(C246, ppp!C:V, 17, FALSE), "")</f>
        <v>Most Recent Birth: ${rec_birth_date}</v>
      </c>
      <c r="S246" s="91" t="str">
        <f>IF(IFERROR(VLOOKUP(J246, ppp!L:W, 9, FALSE), "") = 0, "", IFERROR(VLOOKUP(J246, ppp!L:W, 9, FALSE), ""))</f>
        <v/>
      </c>
      <c r="T246" s="91" t="str">
        <f>IFERROR(VLOOKUP(V246, ppp!J:W, 12, FALSE), "")</f>
        <v>Naissance la plus récente : ${rec_birth_date}</v>
      </c>
      <c r="U246" s="91" t="str">
        <f>IF(IFERROR(VLOOKUP(J246, ppp!L:W, 11, FALSE), "") = 0, "", IFERROR(VLOOKUP(J246, ppp!L:W, 11, FALSE), ""))</f>
        <v/>
      </c>
      <c r="V246" s="107" t="s">
        <v>949</v>
      </c>
      <c r="W246" s="90"/>
      <c r="X246" s="90"/>
      <c r="Y246" s="90"/>
      <c r="AH246" s="95"/>
      <c r="AI246" s="95"/>
      <c r="AJ246" s="95"/>
      <c r="AK246" s="95"/>
      <c r="AL246" s="95"/>
      <c r="AM246" s="95"/>
      <c r="AN246" s="95"/>
      <c r="AO246" s="95"/>
      <c r="AP246" s="95"/>
      <c r="AQ246" s="95"/>
      <c r="AR246" s="95"/>
      <c r="AS246" s="95"/>
      <c r="AT246" s="95"/>
      <c r="AU246" s="95"/>
      <c r="AV246" s="95"/>
      <c r="AW246" s="95"/>
    </row>
    <row r="247" spans="1:49" s="96" customFormat="1" ht="13" customHeight="1">
      <c r="A247" s="95" t="s">
        <v>20</v>
      </c>
      <c r="B247" s="95" t="s">
        <v>958</v>
      </c>
      <c r="C247" s="95" t="s">
        <v>947</v>
      </c>
      <c r="D247" s="95"/>
      <c r="E247" s="95"/>
      <c r="F247" s="95"/>
      <c r="G247" s="95"/>
      <c r="H247" s="95"/>
      <c r="I247" s="95"/>
      <c r="J247" s="95" t="s">
        <v>171</v>
      </c>
      <c r="K247" s="95"/>
      <c r="L247" s="95"/>
      <c r="M247" s="95"/>
      <c r="N247" s="95"/>
      <c r="O247" s="95"/>
      <c r="R247" s="91" t="str">
        <f>IFERROR(VLOOKUP(C247, ppp!C:V, 17, FALSE), "")</f>
        <v>Current Marriage: ${rec_husband_date}</v>
      </c>
      <c r="S247" s="91" t="str">
        <f>IF(IFERROR(VLOOKUP(J247, ppp!L:W, 9, FALSE), "") = 0, "", IFERROR(VLOOKUP(J247, ppp!L:W, 9, FALSE), ""))</f>
        <v/>
      </c>
      <c r="T247" s="91" t="str">
        <f>IFERROR(VLOOKUP(V247, ppp!J:W, 12, FALSE), "")</f>
        <v>Mariage actuel : ${rec_husband_date}</v>
      </c>
      <c r="U247" s="91" t="str">
        <f>IF(IFERROR(VLOOKUP(J247, ppp!L:W, 11, FALSE), "") = 0, "", IFERROR(VLOOKUP(J247, ppp!L:W, 11, FALSE), ""))</f>
        <v/>
      </c>
      <c r="V247" s="107" t="s">
        <v>950</v>
      </c>
      <c r="W247" s="90"/>
      <c r="X247" s="90"/>
      <c r="Y247" s="90"/>
      <c r="AH247" s="95"/>
      <c r="AI247" s="95"/>
      <c r="AJ247" s="95"/>
      <c r="AK247" s="95"/>
      <c r="AL247" s="95"/>
      <c r="AM247" s="95"/>
      <c r="AN247" s="95"/>
      <c r="AO247" s="95"/>
      <c r="AP247" s="95"/>
      <c r="AQ247" s="95"/>
      <c r="AR247" s="95"/>
      <c r="AS247" s="95"/>
      <c r="AT247" s="95"/>
      <c r="AU247" s="95"/>
      <c r="AV247" s="95"/>
      <c r="AW247" s="95"/>
    </row>
    <row r="248" spans="1:49" s="109" customFormat="1" ht="13" customHeight="1">
      <c r="A248" s="108" t="s">
        <v>1887</v>
      </c>
      <c r="B248" s="104" t="s">
        <v>2040</v>
      </c>
      <c r="C248" s="104" t="s">
        <v>1889</v>
      </c>
      <c r="D248" s="104"/>
      <c r="E248" s="104"/>
      <c r="F248" s="104"/>
      <c r="G248" s="104" t="s">
        <v>26</v>
      </c>
      <c r="H248" s="104" t="s">
        <v>1890</v>
      </c>
      <c r="I248" s="104"/>
      <c r="J248" s="104"/>
      <c r="K248" s="104"/>
      <c r="L248" s="104"/>
      <c r="M248" s="104"/>
      <c r="N248" s="104"/>
      <c r="O248" s="104"/>
      <c r="R248" s="91" t="str">
        <f>IFERROR(VLOOKUP(C248, ppp!C:V, 17, FALSE), "")</f>
        <v>Month:</v>
      </c>
      <c r="S248" s="91" t="str">
        <f>IF(IFERROR(VLOOKUP(J248, ppp!L:W, 9, FALSE), "") = 0, "", IFERROR(VLOOKUP(J248, ppp!L:W, 9, FALSE), ""))</f>
        <v/>
      </c>
      <c r="T248" s="91" t="str">
        <f>IFERROR(VLOOKUP(V248, ppp!J:W, 12, FALSE), "")</f>
        <v>Mois:</v>
      </c>
      <c r="U248" s="91" t="str">
        <f>IF(IFERROR(VLOOKUP(J248, ppp!L:W, 11, FALSE), "") = 0, "", IFERROR(VLOOKUP(J248, ppp!L:W, 11, FALSE), ""))</f>
        <v/>
      </c>
      <c r="V248" s="91" t="s">
        <v>1891</v>
      </c>
      <c r="W248" s="90"/>
      <c r="X248" s="90"/>
      <c r="Y248" s="90"/>
      <c r="AP248" s="104"/>
      <c r="AQ248" s="104"/>
      <c r="AR248" s="104"/>
      <c r="AS248" s="104"/>
      <c r="AT248" s="104"/>
    </row>
    <row r="249" spans="1:49" s="109" customFormat="1" ht="13" customHeight="1">
      <c r="A249" s="104" t="s">
        <v>133</v>
      </c>
      <c r="B249" s="104" t="s">
        <v>2041</v>
      </c>
      <c r="C249" s="104" t="s">
        <v>1893</v>
      </c>
      <c r="D249" s="104"/>
      <c r="E249" s="104" t="s">
        <v>1959</v>
      </c>
      <c r="F249" s="104" t="s">
        <v>2042</v>
      </c>
      <c r="G249" s="104" t="s">
        <v>26</v>
      </c>
      <c r="H249" s="104" t="s">
        <v>1896</v>
      </c>
      <c r="I249" s="104" t="s">
        <v>135</v>
      </c>
      <c r="J249" s="104"/>
      <c r="K249" s="104"/>
      <c r="L249" s="104"/>
      <c r="M249" s="104"/>
      <c r="N249" s="104"/>
      <c r="O249" s="104"/>
      <c r="R249" s="91" t="str">
        <f>IFERROR(VLOOKUP(C249, ppp!C:V, 17, FALSE), "")</f>
        <v>Year:</v>
      </c>
      <c r="S249" s="91" t="str">
        <f>IF(IFERROR(VLOOKUP(J249, ppp!L:W, 9, FALSE), "") = 0, "", IFERROR(VLOOKUP(J249, ppp!L:W, 9, FALSE), ""))</f>
        <v/>
      </c>
      <c r="T249" s="91" t="str">
        <f>IFERROR(VLOOKUP(V249, ppp!J:W, 12, FALSE), "")</f>
        <v>Année:</v>
      </c>
      <c r="U249" s="91" t="str">
        <f>IF(IFERROR(VLOOKUP(J249, ppp!L:W, 11, FALSE), "") = 0, "", IFERROR(VLOOKUP(J249, ppp!L:W, 11, FALSE), ""))</f>
        <v/>
      </c>
      <c r="V249" s="91" t="s">
        <v>1897</v>
      </c>
      <c r="W249" s="90"/>
      <c r="X249" s="110" t="s">
        <v>1898</v>
      </c>
      <c r="Y249" s="90"/>
      <c r="AP249" s="104"/>
      <c r="AQ249" s="104"/>
      <c r="AR249" s="104"/>
      <c r="AS249" s="104"/>
      <c r="AT249" s="104"/>
    </row>
    <row r="250" spans="1:49" s="109" customFormat="1" ht="13" customHeight="1">
      <c r="A250" s="104" t="s">
        <v>14</v>
      </c>
      <c r="B250" s="104" t="s">
        <v>2043</v>
      </c>
      <c r="C250" s="104"/>
      <c r="D250" s="104"/>
      <c r="E250" s="104"/>
      <c r="F250" s="104"/>
      <c r="G250" s="104"/>
      <c r="H250" s="104"/>
      <c r="I250" s="104"/>
      <c r="J250" s="104"/>
      <c r="K250" s="104"/>
      <c r="L250" s="104" t="s">
        <v>2044</v>
      </c>
      <c r="M250" s="104"/>
      <c r="N250" s="104"/>
      <c r="O250" s="104"/>
      <c r="R250" s="91" t="str">
        <f>IFERROR(VLOOKUP(C250, ppp!C:V, 17, FALSE), "")</f>
        <v/>
      </c>
      <c r="S250" s="91" t="str">
        <f>IF(IFERROR(VLOOKUP(J250, ppp!L:W, 9, FALSE), "") = 0, "", IFERROR(VLOOKUP(J250, ppp!L:W, 9, FALSE), ""))</f>
        <v/>
      </c>
      <c r="T250" s="91" t="str">
        <f>IFERROR(VLOOKUP(V250, ppp!J:W, 12, FALSE), "")</f>
        <v/>
      </c>
      <c r="U250" s="91" t="str">
        <f>IF(IFERROR(VLOOKUP(J250, ppp!L:W, 11, FALSE), "") = 0, "", IFERROR(VLOOKUP(J250, ppp!L:W, 11, FALSE), ""))</f>
        <v/>
      </c>
      <c r="V250" s="91"/>
      <c r="W250" s="90"/>
      <c r="X250" s="110"/>
      <c r="Y250" s="90"/>
      <c r="AP250" s="104"/>
      <c r="AQ250" s="104"/>
      <c r="AR250" s="104"/>
      <c r="AS250" s="104"/>
      <c r="AT250" s="104"/>
    </row>
    <row r="251" spans="1:49" s="109" customFormat="1" ht="13" customHeight="1">
      <c r="A251" s="104" t="s">
        <v>14</v>
      </c>
      <c r="B251" s="104" t="s">
        <v>959</v>
      </c>
      <c r="C251" s="104"/>
      <c r="D251" s="104"/>
      <c r="E251" s="104"/>
      <c r="F251" s="104"/>
      <c r="G251" s="104"/>
      <c r="H251" s="104"/>
      <c r="I251" s="104"/>
      <c r="J251" s="104"/>
      <c r="K251" s="104"/>
      <c r="L251" s="104" t="s">
        <v>2045</v>
      </c>
      <c r="M251" s="104"/>
      <c r="N251" s="104"/>
      <c r="O251" s="104"/>
      <c r="R251" s="91" t="str">
        <f>IFERROR(VLOOKUP(C251, ppp!C:V, 17, FALSE), "")</f>
        <v/>
      </c>
      <c r="S251" s="91" t="str">
        <f>IF(IFERROR(VLOOKUP(J251, ppp!L:W, 9, FALSE), "") = 0, "", IFERROR(VLOOKUP(J251, ppp!L:W, 9, FALSE), ""))</f>
        <v/>
      </c>
      <c r="T251" s="91" t="str">
        <f>IFERROR(VLOOKUP(V251, ppp!J:W, 12, FALSE), "")</f>
        <v/>
      </c>
      <c r="U251" s="91" t="str">
        <f>IF(IFERROR(VLOOKUP(J251, ppp!L:W, 11, FALSE), "") = 0, "", IFERROR(VLOOKUP(J251, ppp!L:W, 11, FALSE), ""))</f>
        <v/>
      </c>
      <c r="V251" s="90"/>
      <c r="W251" s="90"/>
      <c r="X251" s="90"/>
      <c r="Y251" s="90"/>
      <c r="AP251" s="104"/>
      <c r="AQ251" s="104"/>
      <c r="AR251" s="104"/>
      <c r="AS251" s="104"/>
      <c r="AT251" s="104"/>
    </row>
    <row r="252" spans="1:49" s="109" customFormat="1" ht="13" customHeight="1">
      <c r="A252" s="104" t="s">
        <v>14</v>
      </c>
      <c r="B252" s="104" t="s">
        <v>2046</v>
      </c>
      <c r="C252" s="104"/>
      <c r="D252" s="104"/>
      <c r="E252" s="104"/>
      <c r="F252" s="104"/>
      <c r="G252" s="104"/>
      <c r="H252" s="104"/>
      <c r="I252" s="104"/>
      <c r="J252" s="104"/>
      <c r="K252" s="104"/>
      <c r="L252" s="104" t="s">
        <v>2047</v>
      </c>
      <c r="M252" s="104"/>
      <c r="N252" s="104"/>
      <c r="O252" s="104"/>
      <c r="R252" s="91" t="str">
        <f>IFERROR(VLOOKUP(C252, ppp!C:V, 17, FALSE), "")</f>
        <v/>
      </c>
      <c r="S252" s="91" t="str">
        <f>IF(IFERROR(VLOOKUP(J252, ppp!L:W, 9, FALSE), "") = 0, "", IFERROR(VLOOKUP(J252, ppp!L:W, 9, FALSE), ""))</f>
        <v/>
      </c>
      <c r="T252" s="91" t="str">
        <f>IFERROR(VLOOKUP(V252, ppp!J:W, 12, FALSE), "")</f>
        <v/>
      </c>
      <c r="U252" s="91" t="str">
        <f>IF(IFERROR(VLOOKUP(J252, ppp!L:W, 11, FALSE), "") = 0, "", IFERROR(VLOOKUP(J252, ppp!L:W, 11, FALSE), ""))</f>
        <v/>
      </c>
      <c r="V252" s="90"/>
      <c r="W252" s="90"/>
      <c r="X252" s="90"/>
      <c r="Y252" s="90"/>
      <c r="AP252" s="104"/>
      <c r="AQ252" s="104"/>
      <c r="AR252" s="104"/>
      <c r="AS252" s="104"/>
      <c r="AT252" s="104"/>
    </row>
    <row r="253" spans="1:49" s="104" customFormat="1" ht="13" customHeight="1">
      <c r="A253" s="104" t="s">
        <v>28</v>
      </c>
      <c r="B253" s="104" t="s">
        <v>954</v>
      </c>
      <c r="R253" s="91" t="str">
        <f>IFERROR(VLOOKUP(C253, ppp!C:V, 17, FALSE), "")</f>
        <v/>
      </c>
      <c r="S253" s="91" t="str">
        <f>IF(IFERROR(VLOOKUP(J253, ppp!L:W, 9, FALSE), "") = 0, "", IFERROR(VLOOKUP(J253, ppp!L:W, 9, FALSE), ""))</f>
        <v/>
      </c>
      <c r="T253" s="91" t="str">
        <f>IFERROR(VLOOKUP(V253, ppp!J:W, 12, FALSE), "")</f>
        <v/>
      </c>
      <c r="U253" s="91" t="str">
        <f>IF(IFERROR(VLOOKUP(J253, ppp!L:W, 11, FALSE), "") = 0, "", IFERROR(VLOOKUP(J253, ppp!L:W, 11, FALSE), ""))</f>
        <v/>
      </c>
      <c r="V253" s="90"/>
      <c r="W253" s="90"/>
      <c r="X253" s="90"/>
      <c r="Y253" s="90"/>
    </row>
    <row r="254" spans="1:49" s="115" customFormat="1" ht="13" customHeight="1">
      <c r="A254" s="104" t="s">
        <v>20</v>
      </c>
      <c r="B254" s="104" t="s">
        <v>2048</v>
      </c>
      <c r="C254" s="104" t="s">
        <v>2049</v>
      </c>
      <c r="D254" s="104"/>
      <c r="E254" s="104"/>
      <c r="F254" s="104"/>
      <c r="G254" s="104" t="s">
        <v>26</v>
      </c>
      <c r="H254" s="104"/>
      <c r="I254" s="104"/>
      <c r="J254" s="104" t="s">
        <v>2050</v>
      </c>
      <c r="K254" s="104"/>
      <c r="L254" s="104"/>
      <c r="M254" s="104"/>
      <c r="N254" s="104"/>
      <c r="O254" s="104"/>
      <c r="R254" s="91" t="str">
        <f>IFERROR(VLOOKUP(C254, ppp!C:V, 17, FALSE), "")</f>
        <v>Date cannot be in the future._x000D__x000D_You entered: ${ante_start_using_full_lab}_x000D_Today: ${today}</v>
      </c>
      <c r="S254" s="91" t="str">
        <f>IF(IFERROR(VLOOKUP(J254, ppp!L:W, 9, FALSE), "") = 0, "", IFERROR(VLOOKUP(J254, ppp!L:W, 9, FALSE), ""))</f>
        <v/>
      </c>
      <c r="T254" s="91" t="str">
        <f>IFERROR(VLOOKUP(V254, ppp!J:W, 12, FALSE), "")</f>
        <v/>
      </c>
      <c r="U254" s="91" t="str">
        <f>IF(IFERROR(VLOOKUP(J254, ppp!L:W, 11, FALSE), "") = 0, "", IFERROR(VLOOKUP(J254, ppp!L:W, 11, FALSE), ""))</f>
        <v/>
      </c>
      <c r="V254" s="96" t="s">
        <v>2171</v>
      </c>
      <c r="W254" s="90"/>
      <c r="X254" s="90"/>
      <c r="Y254" s="90"/>
    </row>
    <row r="255" spans="1:49" s="115" customFormat="1" ht="13" customHeight="1">
      <c r="A255" s="104" t="s">
        <v>20</v>
      </c>
      <c r="B255" s="104" t="s">
        <v>2051</v>
      </c>
      <c r="C255" s="104" t="s">
        <v>2052</v>
      </c>
      <c r="D255" s="104"/>
      <c r="E255" s="104"/>
      <c r="F255" s="104"/>
      <c r="G255" s="104" t="s">
        <v>26</v>
      </c>
      <c r="H255" s="104"/>
      <c r="I255" s="104"/>
      <c r="J255" s="104" t="s">
        <v>2289</v>
      </c>
      <c r="K255" s="104"/>
      <c r="L255" s="104"/>
      <c r="M255" s="104"/>
      <c r="N255" s="104"/>
      <c r="O255" s="104"/>
      <c r="R255" s="91" t="str">
        <f>IFERROR(VLOOKUP(C255, ppp!C:V, 17, FALSE), "")</f>
        <v>Date of starting ${current_recent_label} cannot be before 10 years of age. You entered: ${ante_start_using_full_lab}_x000D__x000D_Respondent's birth date: ${birthdate_lab}</v>
      </c>
      <c r="S255" s="91" t="str">
        <f>IF(IFERROR(VLOOKUP(J255, ppp!L:W, 9, FALSE), "") = 0, "", IFERROR(VLOOKUP(J255, ppp!L:W, 9, FALSE), ""))</f>
        <v/>
      </c>
      <c r="T255" s="91" t="str">
        <f>IFERROR(VLOOKUP(V255, ppp!J:W, 12, FALSE), "")</f>
        <v>La date d’avoir commencé ${current_recent_label} ne peut pas être avant l’âge de 10 ans. Vous avez saisi : ${ante_start_using_full_lab}_x000D__x000D_La date de naissance de l’enquêtée: ${birthdate_lab}</v>
      </c>
      <c r="U255" s="91" t="str">
        <f>IF(IFERROR(VLOOKUP(J255, ppp!L:W, 11, FALSE), "") = 0, "", IFERROR(VLOOKUP(J255, ppp!L:W, 11, FALSE), ""))</f>
        <v/>
      </c>
      <c r="V255" s="96" t="s">
        <v>2053</v>
      </c>
      <c r="W255" s="90"/>
      <c r="X255" s="90"/>
      <c r="Y255" s="90"/>
    </row>
    <row r="256" spans="1:49" s="109" customFormat="1" ht="13" customHeight="1">
      <c r="A256" s="104" t="s">
        <v>20</v>
      </c>
      <c r="B256" s="104" t="s">
        <v>2054</v>
      </c>
      <c r="C256" s="104" t="s">
        <v>2055</v>
      </c>
      <c r="D256" s="104"/>
      <c r="E256" s="104"/>
      <c r="F256" s="104"/>
      <c r="G256" s="104" t="s">
        <v>26</v>
      </c>
      <c r="H256" s="104"/>
      <c r="I256" s="104"/>
      <c r="J256" s="104" t="s">
        <v>2056</v>
      </c>
      <c r="K256" s="104"/>
      <c r="L256" s="104"/>
      <c r="M256" s="104"/>
      <c r="N256" s="104"/>
      <c r="O256" s="104"/>
      <c r="R256" s="91" t="str">
        <f>IFERROR(VLOOKUP(C256, ppp!C:V, 17, FALSE), "")</f>
        <v>Date of having stopped using ${current_recent_label} cannot be before start of usage. You entered: ${ante_start_using_full_lab}_x000D__x000D_Date of stopping use: ${stop_using_full_lab}</v>
      </c>
      <c r="S256" s="91" t="str">
        <f>IF(IFERROR(VLOOKUP(J256, ppp!L:W, 9, FALSE), "") = 0, "", IFERROR(VLOOKUP(J256, ppp!L:W, 9, FALSE), ""))</f>
        <v/>
      </c>
      <c r="T256" s="91" t="str">
        <f>IFERROR(VLOOKUP(V256, ppp!J:W, 12, FALSE), "")</f>
        <v>La date d’avoir arrêté l’utilisation de ${current_recent_label} est avant la date à laquelle vous avez commencé à l’utiliser. Vous avez saisi :  ${ante_start_using_full_lab}_x000D__x000D_La date à laquelle vous avez arrêté l'utilisation: ${stop_using_full_lab}</v>
      </c>
      <c r="U256" s="91" t="str">
        <f>IF(IFERROR(VLOOKUP(J256, ppp!L:W, 11, FALSE), "") = 0, "", IFERROR(VLOOKUP(J256, ppp!L:W, 11, FALSE), ""))</f>
        <v/>
      </c>
      <c r="V256" s="96" t="s">
        <v>2057</v>
      </c>
      <c r="W256" s="90"/>
      <c r="X256" s="90"/>
      <c r="Y256" s="90"/>
      <c r="AP256" s="104"/>
      <c r="AQ256" s="104"/>
      <c r="AR256" s="104"/>
      <c r="AS256" s="104"/>
      <c r="AT256" s="104"/>
    </row>
    <row r="257" spans="1:46" s="109" customFormat="1" ht="13" customHeight="1">
      <c r="A257" s="104" t="s">
        <v>20</v>
      </c>
      <c r="B257" s="104" t="s">
        <v>2058</v>
      </c>
      <c r="C257" s="104" t="s">
        <v>2059</v>
      </c>
      <c r="D257" s="104"/>
      <c r="E257" s="104"/>
      <c r="F257" s="104"/>
      <c r="G257" s="104" t="s">
        <v>26</v>
      </c>
      <c r="H257" s="104"/>
      <c r="I257" s="104"/>
      <c r="J257" s="104" t="s">
        <v>2060</v>
      </c>
      <c r="K257" s="104"/>
      <c r="L257" s="104"/>
      <c r="M257" s="104"/>
      <c r="N257" s="104"/>
      <c r="O257" s="104"/>
      <c r="R257" s="91" t="str">
        <f>IFERROR(VLOOKUP(C257, ppp!C:V, 17, FALSE), "")</f>
        <v>Year of having stopped using ${current_recent_label} cannot be before start of usage. You entered: ${sus_y_lab}_x000D__x000D_Year of stopping use: ${spu_y_lab}</v>
      </c>
      <c r="S257" s="91" t="str">
        <f>IF(IFERROR(VLOOKUP(J257, ppp!L:W, 9, FALSE), "") = 0, "", IFERROR(VLOOKUP(J257, ppp!L:W, 9, FALSE), ""))</f>
        <v/>
      </c>
      <c r="T257" s="91" t="str">
        <f>IFERROR(VLOOKUP(V257, ppp!J:W, 12, FALSE), "")</f>
        <v>La date d’avoir arrêté l’utilisation de ${current_recent_label} est avant la date à laquelle vous avez commencé à l’utiliser. Vous avez saisi :  ${ante_start_using_full_lab}_x000D__x000D_La date à laquelle vous avez arrêté l'utilisation: ${stop_using_full_lab}</v>
      </c>
      <c r="U257" s="91" t="str">
        <f>IF(IFERROR(VLOOKUP(J257, ppp!L:W, 11, FALSE), "") = 0, "", IFERROR(VLOOKUP(J257, ppp!L:W, 11, FALSE), ""))</f>
        <v/>
      </c>
      <c r="V257" s="96" t="s">
        <v>2057</v>
      </c>
      <c r="W257" s="90"/>
      <c r="X257" s="90"/>
      <c r="Y257" s="90"/>
      <c r="AP257" s="104"/>
      <c r="AQ257" s="104"/>
      <c r="AR257" s="104"/>
      <c r="AS257" s="104"/>
      <c r="AT257" s="104"/>
    </row>
    <row r="258" spans="1:46" s="90" customFormat="1" ht="13" customHeight="1">
      <c r="A258" s="112" t="s">
        <v>29</v>
      </c>
      <c r="B258" s="112" t="s">
        <v>960</v>
      </c>
      <c r="C258" s="89" t="s">
        <v>2062</v>
      </c>
      <c r="D258" s="112"/>
      <c r="E258" s="112"/>
      <c r="F258" s="112"/>
      <c r="G258" s="112" t="s">
        <v>26</v>
      </c>
      <c r="H258" s="112"/>
      <c r="I258" s="112"/>
      <c r="J258" s="89" t="s">
        <v>961</v>
      </c>
      <c r="K258" s="112"/>
      <c r="L258" s="112"/>
      <c r="M258" s="112"/>
      <c r="N258" s="112"/>
      <c r="O258" s="112"/>
      <c r="R258" s="91" t="str">
        <f>IFERROR(VLOOKUP(C258, ppp!C:V, 17, FALSE), "")</f>
        <v>309d. CHECK: Just to make sure I have this correct, you used ${current_recent_label} continuously between ${ante_start_using_full_lab} and ${stop_using_full_lab} without stopping, is that correct?</v>
      </c>
      <c r="S258" s="91" t="str">
        <f>IF(IFERROR(VLOOKUP(J258, ppp!L:W, 9, FALSE), "") = 0, "", IFERROR(VLOOKUP(J258, ppp!L:W, 9, FALSE), ""))</f>
        <v>306a = 1</v>
      </c>
      <c r="T258" s="91" t="str">
        <f>IFERROR(VLOOKUP(V258, ppp!J:W, 12, FALSE), "")</f>
        <v>309d. CONTROLE : Pour être sûre que j’ai compris, vous avez utilisé ${current_recent_label} en continu entre ${ante_start_using_full_lab} et ${stop_using_full_lab} sans arrêter, est-ce correct ?</v>
      </c>
      <c r="U258" s="91" t="str">
        <f>IF(IFERROR(VLOOKUP(J258, ppp!L:W, 11, FALSE), "") = 0, "", IFERROR(VLOOKUP(J258, ppp!L:W, 11, FALSE), ""))</f>
        <v>306a = 1</v>
      </c>
      <c r="V258" s="89" t="s">
        <v>2063</v>
      </c>
      <c r="W258" s="112"/>
      <c r="X258" s="112"/>
      <c r="Y258" s="112"/>
    </row>
    <row r="259" spans="1:46" s="90" customFormat="1" ht="13" customHeight="1">
      <c r="A259" s="112" t="s">
        <v>20</v>
      </c>
      <c r="B259" s="112" t="s">
        <v>962</v>
      </c>
      <c r="C259" s="89" t="s">
        <v>963</v>
      </c>
      <c r="D259" s="89" t="s">
        <v>964</v>
      </c>
      <c r="E259" s="112"/>
      <c r="F259" s="112"/>
      <c r="G259" s="112" t="s">
        <v>26</v>
      </c>
      <c r="H259" s="112"/>
      <c r="I259" s="112"/>
      <c r="J259" s="112" t="s">
        <v>965</v>
      </c>
      <c r="K259" s="112"/>
      <c r="L259" s="112"/>
      <c r="M259" s="112"/>
      <c r="N259" s="112"/>
      <c r="O259" s="112"/>
      <c r="R259" s="91" t="str">
        <f>IFERROR(VLOOKUP(C259, ppp!C:V, 17, FALSE), "")</f>
        <v>GO BACK TO THE PREVIOUS SCREEN AND PROBE TO DETERMINE THE PERIOD OF MOST RECENT CONTINUOUS USE.</v>
      </c>
      <c r="S259" s="91" t="str">
        <f>IF(IFERROR(VLOOKUP(J259, ppp!L:W, 9, FALSE), "") = 0, "", IFERROR(VLOOKUP(J259, ppp!L:W, 9, FALSE), ""))</f>
        <v>309d = 0</v>
      </c>
      <c r="T259" s="91" t="str">
        <f>IFERROR(VLOOKUP(V259, ppp!J:W, 12, FALSE), "")</f>
        <v xml:space="preserve">REVENIR EN ARRIERE AU DERNIER ECRAN ET RELANCER POUR DETERMINER LA PERIODE LA PLUS RECENTE DE L’UTILISATION EN CONTINUE. </v>
      </c>
      <c r="U259" s="91" t="str">
        <f>IF(IFERROR(VLOOKUP(J259, ppp!L:W, 11, FALSE), "") = 0, "", IFERROR(VLOOKUP(J259, ppp!L:W, 11, FALSE), ""))</f>
        <v>309d = 0</v>
      </c>
      <c r="V259" s="112" t="s">
        <v>966</v>
      </c>
      <c r="W259" s="89" t="s">
        <v>2172</v>
      </c>
      <c r="X259" s="112"/>
      <c r="Y259" s="112"/>
    </row>
    <row r="260" spans="1:46" ht="13" customHeight="1">
      <c r="A260" s="89" t="s">
        <v>1750</v>
      </c>
      <c r="B260" s="89" t="s">
        <v>282</v>
      </c>
      <c r="C260" s="89" t="s">
        <v>967</v>
      </c>
      <c r="D260" s="89"/>
      <c r="E260" s="148" t="s">
        <v>1719</v>
      </c>
      <c r="F260" s="148" t="s">
        <v>1720</v>
      </c>
      <c r="G260" s="89" t="s">
        <v>26</v>
      </c>
      <c r="H260" s="89"/>
      <c r="I260" s="89"/>
      <c r="J260" s="89" t="s">
        <v>1085</v>
      </c>
      <c r="K260" s="89"/>
      <c r="L260" s="89"/>
      <c r="M260" s="89"/>
      <c r="N260" s="89"/>
      <c r="O260" s="89"/>
      <c r="R260" s="91" t="str">
        <f>IFERROR(VLOOKUP(C260, ppp!C:V, 17, FALSE), "")</f>
        <v>310. Why did you stop using ${current_recent_label}?</v>
      </c>
      <c r="S260" s="91" t="str">
        <f>IF(IFERROR(VLOOKUP(J260, ppp!L:W, 9, FALSE), "") = 0, "", IFERROR(VLOOKUP(J260, ppp!L:W, 9, FALSE), ""))</f>
        <v>306a = 1</v>
      </c>
      <c r="T260" s="91" t="str">
        <f>IFERROR(VLOOKUP(V260, ppp!J:W, 12, FALSE), "")</f>
        <v>310. Pourquoi avez-vous arrêté d'utiliser ${current_recent_label}?</v>
      </c>
      <c r="U260" s="91" t="str">
        <f>IF(IFERROR(VLOOKUP(J260, ppp!L:W, 11, FALSE), "") = 0, "", IFERROR(VLOOKUP(J260, ppp!L:W, 11, FALSE), ""))</f>
        <v>306a = 1</v>
      </c>
      <c r="V260" s="89" t="s">
        <v>968</v>
      </c>
      <c r="X260" s="89" t="s">
        <v>2173</v>
      </c>
    </row>
    <row r="261" spans="1:46" s="94" customFormat="1" ht="13" customHeight="1">
      <c r="A261" s="92" t="s">
        <v>16</v>
      </c>
      <c r="B261" s="92" t="s">
        <v>283</v>
      </c>
      <c r="C261" s="92"/>
      <c r="D261" s="92"/>
      <c r="E261" s="92"/>
      <c r="F261" s="92"/>
      <c r="G261" s="92"/>
      <c r="H261" s="92" t="s">
        <v>18</v>
      </c>
      <c r="I261" s="92"/>
      <c r="J261" s="92" t="s">
        <v>1851</v>
      </c>
      <c r="K261" s="92"/>
      <c r="L261" s="92"/>
      <c r="M261" s="92"/>
      <c r="N261" s="92"/>
      <c r="O261" s="92"/>
      <c r="R261" s="91" t="str">
        <f>IFERROR(VLOOKUP(C261, ppp!C:V, 17, FALSE), "")</f>
        <v/>
      </c>
      <c r="S261" s="91" t="str">
        <f>IF(IFERROR(VLOOKUP(J261, ppp!L:W, 9, FALSE), "") = 0, "", IFERROR(VLOOKUP(J261, ppp!L:W, 9, FALSE), ""))</f>
        <v/>
      </c>
      <c r="T261" s="91" t="str">
        <f>IFERROR(VLOOKUP(V261, ppp!J:W, 12, FALSE), "")</f>
        <v/>
      </c>
      <c r="U261" s="91" t="str">
        <f>IF(IFERROR(VLOOKUP(J261, ppp!L:W, 11, FALSE), "") = 0, "", IFERROR(VLOOKUP(J261, ppp!L:W, 11, FALSE), ""))</f>
        <v/>
      </c>
      <c r="V261" s="92"/>
      <c r="W261" s="92"/>
      <c r="X261" s="92"/>
      <c r="Y261" s="92"/>
    </row>
    <row r="262" spans="1:46" s="96" customFormat="1" ht="13" customHeight="1">
      <c r="A262" s="95" t="s">
        <v>14</v>
      </c>
      <c r="B262" s="95" t="s">
        <v>284</v>
      </c>
      <c r="C262" s="95"/>
      <c r="D262" s="95"/>
      <c r="E262" s="95"/>
      <c r="F262" s="95"/>
      <c r="G262" s="95"/>
      <c r="H262" s="95"/>
      <c r="I262" s="95"/>
      <c r="J262" s="95"/>
      <c r="K262" s="95"/>
      <c r="L262" s="95" t="s">
        <v>1734</v>
      </c>
      <c r="M262" s="95"/>
      <c r="N262" s="95"/>
      <c r="O262" s="95"/>
      <c r="R262" s="91" t="str">
        <f>IFERROR(VLOOKUP(C262, ppp!C:V, 17, FALSE), "")</f>
        <v/>
      </c>
      <c r="S262" s="91" t="str">
        <f>IF(IFERROR(VLOOKUP(J262, ppp!L:W, 9, FALSE), "") = 0, "", IFERROR(VLOOKUP(J262, ppp!L:W, 9, FALSE), ""))</f>
        <v/>
      </c>
      <c r="T262" s="91" t="str">
        <f>IFERROR(VLOOKUP(V262, ppp!J:W, 12, FALSE), "")</f>
        <v/>
      </c>
      <c r="U262" s="91" t="str">
        <f>IF(IFERROR(VLOOKUP(J262, ppp!L:W, 11, FALSE), "") = 0, "", IFERROR(VLOOKUP(J262, ppp!L:W, 11, FALSE), ""))</f>
        <v/>
      </c>
      <c r="V262" s="95"/>
      <c r="W262" s="95"/>
      <c r="X262" s="95"/>
      <c r="Y262" s="95"/>
    </row>
    <row r="263" spans="1:46" s="110" customFormat="1" ht="13" customHeight="1">
      <c r="A263" s="142" t="s">
        <v>14</v>
      </c>
      <c r="B263" s="142" t="s">
        <v>969</v>
      </c>
      <c r="C263" s="95"/>
      <c r="D263" s="95"/>
      <c r="E263" s="142"/>
      <c r="F263" s="142"/>
      <c r="G263" s="142"/>
      <c r="H263" s="142"/>
      <c r="I263" s="142"/>
      <c r="J263" s="95"/>
      <c r="K263" s="142"/>
      <c r="L263" s="95" t="s">
        <v>1733</v>
      </c>
      <c r="M263" s="142"/>
      <c r="N263" s="142"/>
      <c r="O263" s="142"/>
      <c r="R263" s="91" t="str">
        <f>IFERROR(VLOOKUP(C263, ppp!C:V, 17, FALSE), "")</f>
        <v/>
      </c>
      <c r="S263" s="91" t="str">
        <f>IF(IFERROR(VLOOKUP(J263, ppp!L:W, 9, FALSE), "") = 0, "", IFERROR(VLOOKUP(J263, ppp!L:W, 9, FALSE), ""))</f>
        <v/>
      </c>
      <c r="T263" s="91" t="str">
        <f>IFERROR(VLOOKUP(V263, ppp!J:W, 12, FALSE), "")</f>
        <v/>
      </c>
      <c r="U263" s="91" t="str">
        <f>IF(IFERROR(VLOOKUP(J263, ppp!L:W, 11, FALSE), "") = 0, "", IFERROR(VLOOKUP(J263, ppp!L:W, 11, FALSE), ""))</f>
        <v/>
      </c>
      <c r="V263" s="142"/>
      <c r="W263" s="142"/>
      <c r="X263" s="142"/>
      <c r="Y263" s="142"/>
    </row>
    <row r="264" spans="1:46" s="110" customFormat="1" ht="13" customHeight="1">
      <c r="A264" s="142" t="s">
        <v>14</v>
      </c>
      <c r="B264" s="142" t="s">
        <v>1286</v>
      </c>
      <c r="C264" s="95"/>
      <c r="D264" s="95"/>
      <c r="E264" s="142"/>
      <c r="F264" s="142"/>
      <c r="G264" s="142"/>
      <c r="H264" s="142"/>
      <c r="I264" s="142"/>
      <c r="J264" s="95"/>
      <c r="K264" s="142"/>
      <c r="L264" s="149" t="s">
        <v>1287</v>
      </c>
      <c r="M264" s="142"/>
      <c r="N264" s="142"/>
      <c r="O264" s="142"/>
      <c r="R264" s="91" t="str">
        <f>IFERROR(VLOOKUP(C264, ppp!C:V, 17, FALSE), "")</f>
        <v/>
      </c>
      <c r="S264" s="91" t="str">
        <f>IF(IFERROR(VLOOKUP(J264, ppp!L:W, 9, FALSE), "") = 0, "", IFERROR(VLOOKUP(J264, ppp!L:W, 9, FALSE), ""))</f>
        <v/>
      </c>
      <c r="T264" s="91" t="str">
        <f>IFERROR(VLOOKUP(V264, ppp!J:W, 12, FALSE), "")</f>
        <v/>
      </c>
      <c r="U264" s="91" t="str">
        <f>IF(IFERROR(VLOOKUP(J264, ppp!L:W, 11, FALSE), "") = 0, "", IFERROR(VLOOKUP(J264, ppp!L:W, 11, FALSE), ""))</f>
        <v/>
      </c>
      <c r="V264" s="142"/>
      <c r="W264" s="142"/>
      <c r="X264" s="142"/>
      <c r="Y264" s="142"/>
    </row>
    <row r="265" spans="1:46" s="96" customFormat="1" ht="13" customHeight="1">
      <c r="A265" s="92" t="s">
        <v>285</v>
      </c>
      <c r="B265" s="95" t="s">
        <v>970</v>
      </c>
      <c r="C265" s="95" t="s">
        <v>1288</v>
      </c>
      <c r="D265" s="95" t="s">
        <v>286</v>
      </c>
      <c r="E265" s="95"/>
      <c r="F265" s="95"/>
      <c r="G265" s="95" t="s">
        <v>26</v>
      </c>
      <c r="H265" s="95"/>
      <c r="I265" s="95"/>
      <c r="K265" s="95"/>
      <c r="L265" s="95"/>
      <c r="M265" s="95"/>
      <c r="N265" s="95"/>
      <c r="O265" s="95"/>
      <c r="R265" s="91" t="str">
        <f>IFERROR(VLOOKUP(C265, ppp!C:V, 17, FALSE), "")</f>
        <v xml:space="preserve">311a. You first started using ${current_recent_label} on ${start_date_lab}._x000D__x000D_Where did you or your partner get it at that time?  </v>
      </c>
      <c r="S265" s="91" t="str">
        <f>IF(IFERROR(VLOOKUP(J265, ppp!L:W, 9, FALSE), "") = 0, "", IFERROR(VLOOKUP(J265, ppp!L:W, 9, FALSE), ""))</f>
        <v/>
      </c>
      <c r="T265" s="91" t="str">
        <f>IFERROR(VLOOKUP(V265, ppp!J:W, 12, FALSE), "")</f>
        <v/>
      </c>
      <c r="U265" s="91" t="str">
        <f>IF(IFERROR(VLOOKUP(J265, ppp!L:W, 11, FALSE), "") = 0, "", IFERROR(VLOOKUP(J265, ppp!L:W, 11, FALSE), ""))</f>
        <v/>
      </c>
      <c r="V265" s="182" t="s">
        <v>2174</v>
      </c>
      <c r="W265" s="95" t="s">
        <v>2255</v>
      </c>
      <c r="X265" s="95"/>
      <c r="Y265" s="95"/>
    </row>
    <row r="266" spans="1:46" s="96" customFormat="1" ht="13" customHeight="1">
      <c r="A266" s="95" t="s">
        <v>113</v>
      </c>
      <c r="B266" s="95" t="s">
        <v>287</v>
      </c>
      <c r="C266" s="95" t="s">
        <v>255</v>
      </c>
      <c r="D266" s="95"/>
      <c r="E266" s="95"/>
      <c r="F266" s="95"/>
      <c r="G266" s="95" t="s">
        <v>26</v>
      </c>
      <c r="H266" s="95"/>
      <c r="I266" s="95"/>
      <c r="J266" s="95"/>
      <c r="K266" s="95"/>
      <c r="L266" s="95"/>
      <c r="M266" s="95"/>
      <c r="N266" s="95"/>
      <c r="O266" s="95"/>
      <c r="R266" s="91" t="str">
        <f>IFERROR(VLOOKUP(C266, ppp!C:V, 17, FALSE), "")</f>
        <v>Check here to acknowledge you considered all options.</v>
      </c>
      <c r="S266" s="91" t="str">
        <f>IF(IFERROR(VLOOKUP(J266, ppp!L:W, 9, FALSE), "") = 0, "", IFERROR(VLOOKUP(J266, ppp!L:W, 9, FALSE), ""))</f>
        <v/>
      </c>
      <c r="T266" s="91" t="str">
        <f>IFERROR(VLOOKUP(V266, ppp!J:W, 12, FALSE), "")</f>
        <v>Cochez pour vérifier que vous avez vu toutes les options</v>
      </c>
      <c r="U266" s="91" t="str">
        <f>IF(IFERROR(VLOOKUP(J266, ppp!L:W, 11, FALSE), "") = 0, "", IFERROR(VLOOKUP(J266, ppp!L:W, 11, FALSE), ""))</f>
        <v/>
      </c>
      <c r="V266" s="182" t="s">
        <v>256</v>
      </c>
      <c r="W266" s="95"/>
      <c r="X266" s="95"/>
      <c r="Y266" s="95"/>
    </row>
    <row r="267" spans="1:46" s="96" customFormat="1" ht="13" customHeight="1">
      <c r="A267" s="95" t="s">
        <v>28</v>
      </c>
      <c r="B267" s="95" t="s">
        <v>283</v>
      </c>
      <c r="C267" s="95"/>
      <c r="D267" s="95"/>
      <c r="E267" s="95"/>
      <c r="F267" s="95"/>
      <c r="G267" s="95"/>
      <c r="H267" s="95"/>
      <c r="I267" s="95"/>
      <c r="J267" s="95"/>
      <c r="K267" s="95"/>
      <c r="L267" s="95"/>
      <c r="M267" s="95"/>
      <c r="N267" s="95"/>
      <c r="O267" s="95"/>
      <c r="R267" s="91" t="str">
        <f>IFERROR(VLOOKUP(C267, ppp!C:V, 17, FALSE), "")</f>
        <v/>
      </c>
      <c r="S267" s="91" t="str">
        <f>IF(IFERROR(VLOOKUP(J267, ppp!L:W, 9, FALSE), "") = 0, "", IFERROR(VLOOKUP(J267, ppp!L:W, 9, FALSE), ""))</f>
        <v/>
      </c>
      <c r="T267" s="91" t="str">
        <f>IFERROR(VLOOKUP(V267, ppp!J:W, 12, FALSE), "")</f>
        <v/>
      </c>
      <c r="U267" s="91" t="str">
        <f>IF(IFERROR(VLOOKUP(J267, ppp!L:W, 11, FALSE), "") = 0, "", IFERROR(VLOOKUP(J267, ppp!L:W, 11, FALSE), ""))</f>
        <v/>
      </c>
      <c r="V267" s="95"/>
      <c r="W267" s="95"/>
      <c r="X267" s="95"/>
      <c r="Y267" s="95"/>
    </row>
    <row r="268" spans="1:46" ht="13" customHeight="1">
      <c r="A268" s="89" t="s">
        <v>225</v>
      </c>
      <c r="B268" s="89" t="s">
        <v>289</v>
      </c>
      <c r="C268" s="89" t="s">
        <v>973</v>
      </c>
      <c r="D268" s="89"/>
      <c r="E268" s="89"/>
      <c r="F268" s="89"/>
      <c r="G268" s="89" t="s">
        <v>26</v>
      </c>
      <c r="H268" s="89"/>
      <c r="I268" s="89"/>
      <c r="J268" s="89" t="s">
        <v>1107</v>
      </c>
      <c r="K268" s="89"/>
      <c r="L268" s="89"/>
      <c r="M268" s="89"/>
      <c r="N268" s="89"/>
      <c r="O268" s="89"/>
      <c r="R268" s="91" t="str">
        <f>IFERROR(VLOOKUP(C268, ppp!C:V, 17, FALSE), "")</f>
        <v>312a. When you obtained your ${current_recent_label}, were you told by the provider about side effects or problems you might have with a method to delay or avoid getting pregnant?</v>
      </c>
      <c r="S268" s="91" t="str">
        <f>IF(IFERROR(VLOOKUP(J268, ppp!L:W, 9, FALSE), "") = 0, "", IFERROR(VLOOKUP(J268, ppp!L:W, 9, FALSE), ""))</f>
        <v>311a ≠ .</v>
      </c>
      <c r="T268" s="91" t="str">
        <f>IFERROR(VLOOKUP(V268, ppp!J:W, 12, FALSE), "")</f>
        <v>312a. Quand vous avez obtenu ${current_recent_label}, l’agent de santé ou de planification familiale vous a-t-il parlé des effets secondaires ou des problèmes que vous pourriez avoir en utilisant une méthode pour retarder ou éviter une grossesse ?</v>
      </c>
      <c r="U268" s="91" t="str">
        <f>IF(IFERROR(VLOOKUP(J268, ppp!L:W, 11, FALSE), "") = 0, "", IFERROR(VLOOKUP(J268, ppp!L:W, 11, FALSE), ""))</f>
        <v>311a ≠ .</v>
      </c>
      <c r="V268" s="89" t="s">
        <v>1314</v>
      </c>
    </row>
    <row r="269" spans="1:46" ht="13" customHeight="1">
      <c r="A269" s="89" t="s">
        <v>225</v>
      </c>
      <c r="B269" s="89" t="s">
        <v>290</v>
      </c>
      <c r="C269" s="89" t="s">
        <v>974</v>
      </c>
      <c r="D269" s="89"/>
      <c r="E269" s="89"/>
      <c r="F269" s="89"/>
      <c r="G269" s="89" t="s">
        <v>26</v>
      </c>
      <c r="H269" s="89"/>
      <c r="I269" s="89"/>
      <c r="J269" s="89" t="s">
        <v>291</v>
      </c>
      <c r="K269" s="89"/>
      <c r="L269" s="89"/>
      <c r="M269" s="89"/>
      <c r="N269" s="89"/>
      <c r="O269" s="89"/>
      <c r="R269" s="91" t="str">
        <f>IFERROR(VLOOKUP(C269, ppp!C:V, 17, FALSE), "")</f>
        <v>312b. Were you told what to do if you experienced side effects or problems?</v>
      </c>
      <c r="S269" s="91" t="str">
        <f>IF(IFERROR(VLOOKUP(J269, ppp!L:W, 9, FALSE), "") = 0, "", IFERROR(VLOOKUP(J269, ppp!L:W, 9, FALSE), ""))</f>
        <v>312a = 1</v>
      </c>
      <c r="T269" s="91" t="str">
        <f>IFERROR(VLOOKUP(V269, ppp!J:W, 12, FALSE), "")</f>
        <v>312b. Vous a-t-on dit ce qu'il fallait faire si vous aviez ces effets secondaires ou des problèmes ?</v>
      </c>
      <c r="U269" s="91" t="str">
        <f>IF(IFERROR(VLOOKUP(J269, ppp!L:W, 11, FALSE), "") = 0, "", IFERROR(VLOOKUP(J269, ppp!L:W, 11, FALSE), ""))</f>
        <v>312a = 1</v>
      </c>
      <c r="V269" s="89" t="s">
        <v>1318</v>
      </c>
    </row>
    <row r="270" spans="1:46" s="126" customFormat="1" ht="13" customHeight="1">
      <c r="A270" s="135" t="s">
        <v>179</v>
      </c>
      <c r="B270" s="122" t="s">
        <v>1156</v>
      </c>
      <c r="C270" s="150" t="s">
        <v>2292</v>
      </c>
      <c r="D270" s="122"/>
      <c r="E270" s="122"/>
      <c r="F270" s="122"/>
      <c r="G270" s="122" t="s">
        <v>26</v>
      </c>
      <c r="H270" s="122"/>
      <c r="I270" s="122"/>
      <c r="J270" s="122" t="s">
        <v>1128</v>
      </c>
      <c r="K270" s="122"/>
      <c r="L270" s="122"/>
      <c r="M270" s="125"/>
      <c r="N270" s="125"/>
      <c r="O270" s="125"/>
      <c r="R270" s="91" t="str">
        <f>IFERROR(VLOOKUP(C270, ppp!C:V, 17, FALSE), "")</f>
        <v/>
      </c>
      <c r="S270" s="91" t="str">
        <f>IF(IFERROR(VLOOKUP(J270, ppp!L:W, 9, FALSE), "") = 0, "", IFERROR(VLOOKUP(J270, ppp!L:W, 9, FALSE), ""))</f>
        <v>CALC CM = 3</v>
      </c>
      <c r="T270" s="91" t="str">
        <f>IFERROR(VLOOKUP(V270, ppp!J:W, 12, FALSE), "")</f>
        <v>IMP_304. Vous a-t-on dit où vous pouvez aller pour faire retirer votre implant ?</v>
      </c>
      <c r="U270" s="91" t="str">
        <f>IF(IFERROR(VLOOKUP(J270, ppp!L:W, 11, FALSE), "") = 0, "", IFERROR(VLOOKUP(J270, ppp!L:W, 11, FALSE), ""))</f>
        <v>CALC CM = 3</v>
      </c>
      <c r="V270" s="135" t="s">
        <v>1711</v>
      </c>
      <c r="W270" s="122"/>
      <c r="X270" s="125"/>
      <c r="Y270" s="125"/>
    </row>
    <row r="271" spans="1:46" ht="13" customHeight="1">
      <c r="A271" s="89" t="s">
        <v>225</v>
      </c>
      <c r="B271" s="89" t="s">
        <v>292</v>
      </c>
      <c r="C271" s="89" t="s">
        <v>975</v>
      </c>
      <c r="D271" s="89"/>
      <c r="E271" s="89"/>
      <c r="F271" s="89"/>
      <c r="G271" s="89" t="s">
        <v>26</v>
      </c>
      <c r="H271" s="89"/>
      <c r="I271" s="89"/>
      <c r="J271" s="89" t="s">
        <v>1787</v>
      </c>
      <c r="K271" s="89"/>
      <c r="L271" s="89"/>
      <c r="M271" s="89"/>
      <c r="N271" s="89"/>
      <c r="O271" s="89"/>
      <c r="R271" s="91" t="str">
        <f>IFERROR(VLOOKUP(C271, ppp!C:V, 17, FALSE), "")</f>
        <v>313. At that time, were you told by the family planning provider about methods of family planning other than the ${current_recent_label} that you could use?</v>
      </c>
      <c r="S271" s="91" t="str">
        <f>IF(IFERROR(VLOOKUP(J271, ppp!L:W, 9, FALSE), "") = 0, "", IFERROR(VLOOKUP(J271, ppp!L:W, 9, FALSE), ""))</f>
        <v>311a ≠ . OR 311b ≠ .</v>
      </c>
      <c r="T271" s="91" t="str">
        <f>IFERROR(VLOOKUP(V271, ppp!J:W, 12, FALSE), "")</f>
        <v>313. À ce moment là, vous a-t-on parlé d’autres méthodes que  ${current_recent_label} que vous pourriez utiliser?</v>
      </c>
      <c r="U271" s="91" t="str">
        <f>IF(IFERROR(VLOOKUP(J271, ppp!L:W, 11, FALSE), "") = 0, "", IFERROR(VLOOKUP(J271, ppp!L:W, 11, FALSE), ""))</f>
        <v>311a ≠ . OR 311b ≠ .</v>
      </c>
      <c r="V271" s="89" t="s">
        <v>977</v>
      </c>
    </row>
    <row r="272" spans="1:46" ht="13" customHeight="1">
      <c r="A272" s="89" t="s">
        <v>225</v>
      </c>
      <c r="B272" s="89" t="s">
        <v>293</v>
      </c>
      <c r="C272" s="89" t="s">
        <v>976</v>
      </c>
      <c r="D272" s="89"/>
      <c r="E272" s="89"/>
      <c r="F272" s="89"/>
      <c r="G272" s="89" t="s">
        <v>26</v>
      </c>
      <c r="H272" s="89"/>
      <c r="I272" s="89"/>
      <c r="J272" s="89" t="s">
        <v>1787</v>
      </c>
      <c r="K272" s="89"/>
      <c r="L272" s="89"/>
      <c r="M272" s="89"/>
      <c r="N272" s="89"/>
      <c r="O272" s="89"/>
      <c r="R272" s="91" t="str">
        <f>IFERROR(VLOOKUP(C272, ppp!C:V, 17, FALSE), "")</f>
        <v>314a. During that visit, did you obtain the method you wanted to delay or avoid getting pregnant?</v>
      </c>
      <c r="S272" s="91" t="str">
        <f>IF(IFERROR(VLOOKUP(J272, ppp!L:W, 9, FALSE), "") = 0, "", IFERROR(VLOOKUP(J272, ppp!L:W, 9, FALSE), ""))</f>
        <v>311a ≠ . OR 311b ≠ .</v>
      </c>
      <c r="T272" s="91" t="str">
        <f>IFERROR(VLOOKUP(V272, ppp!J:W, 12, FALSE), "")</f>
        <v xml:space="preserve">314a. Pendant cette visite, avez-vous obtenu la méthode que vous souhaitiez pour éviter ou retarder une grossesse ? </v>
      </c>
      <c r="U272" s="91" t="str">
        <f>IF(IFERROR(VLOOKUP(J272, ppp!L:W, 11, FALSE), "") = 0, "", IFERROR(VLOOKUP(J272, ppp!L:W, 11, FALSE), ""))</f>
        <v>311a ≠ . OR 311b ≠ .</v>
      </c>
      <c r="V272" s="89" t="s">
        <v>978</v>
      </c>
    </row>
    <row r="273" spans="1:25" ht="13" customHeight="1">
      <c r="A273" s="89" t="s">
        <v>294</v>
      </c>
      <c r="B273" s="89" t="s">
        <v>295</v>
      </c>
      <c r="C273" s="89" t="s">
        <v>1585</v>
      </c>
      <c r="D273" s="89"/>
      <c r="E273" s="89"/>
      <c r="F273" s="89"/>
      <c r="G273" s="89" t="s">
        <v>26</v>
      </c>
      <c r="H273" s="89"/>
      <c r="I273" s="89"/>
      <c r="J273" s="89" t="s">
        <v>296</v>
      </c>
      <c r="K273" s="89"/>
      <c r="L273" s="89"/>
      <c r="M273" s="89"/>
      <c r="N273" s="89"/>
      <c r="O273" s="89"/>
      <c r="R273" s="91" t="str">
        <f>IFERROR(VLOOKUP(C273, ppp!C:V, 17, FALSE), "")</f>
        <v>314c.  Why didn't you obtain the method you wanted?</v>
      </c>
      <c r="S273" s="91" t="str">
        <f>IF(IFERROR(VLOOKUP(J273, ppp!L:W, 9, FALSE), "") = 0, "", IFERROR(VLOOKUP(J273, ppp!L:W, 9, FALSE), ""))</f>
        <v>314a = 0</v>
      </c>
      <c r="T273" s="91" t="str">
        <f>IFERROR(VLOOKUP(V273, ppp!J:W, 12, FALSE), "")</f>
        <v>314c. Pourquoi n’avez-vous pas obtenu la méthode que vous souhaitiez?</v>
      </c>
      <c r="U273" s="91" t="str">
        <f>IF(IFERROR(VLOOKUP(J273, ppp!L:W, 11, FALSE), "") = 0, "", IFERROR(VLOOKUP(J273, ppp!L:W, 11, FALSE), ""))</f>
        <v>314a = 0</v>
      </c>
      <c r="V273" s="89" t="s">
        <v>986</v>
      </c>
    </row>
    <row r="274" spans="1:25" ht="13" customHeight="1">
      <c r="A274" s="89" t="s">
        <v>297</v>
      </c>
      <c r="B274" s="89" t="s">
        <v>298</v>
      </c>
      <c r="C274" s="89" t="s">
        <v>983</v>
      </c>
      <c r="D274" s="89"/>
      <c r="E274" s="89"/>
      <c r="F274" s="89"/>
      <c r="G274" s="89" t="s">
        <v>26</v>
      </c>
      <c r="H274" s="89"/>
      <c r="I274" s="89"/>
      <c r="J274" s="89" t="s">
        <v>1787</v>
      </c>
      <c r="K274" s="89"/>
      <c r="L274" s="89"/>
      <c r="M274" s="89"/>
      <c r="N274" s="89"/>
      <c r="O274" s="89"/>
      <c r="R274" s="91" t="str">
        <f>IFERROR(VLOOKUP(C274, ppp!C:V, 17, FALSE), "")</f>
        <v>315a. During that visit, who made the final decision about what method you got?</v>
      </c>
      <c r="S274" s="91" t="str">
        <f>IF(IFERROR(VLOOKUP(J274, ppp!L:W, 9, FALSE), "") = 0, "", IFERROR(VLOOKUP(J274, ppp!L:W, 9, FALSE), ""))</f>
        <v>311a ≠ . OR 311b ≠ .</v>
      </c>
      <c r="T274" s="91" t="str">
        <f>IFERROR(VLOOKUP(V274, ppp!J:W, 12, FALSE), "")</f>
        <v>315a. Pendant cette visite, qui a pris la décision concernant sur la méthode adoptée ?</v>
      </c>
      <c r="U274" s="91" t="str">
        <f>IF(IFERROR(VLOOKUP(J274, ppp!L:W, 11, FALSE), "") = 0, "", IFERROR(VLOOKUP(J274, ppp!L:W, 11, FALSE), ""))</f>
        <v>311a ≠ . OR 311b ≠ .</v>
      </c>
      <c r="V274" s="89" t="s">
        <v>987</v>
      </c>
    </row>
    <row r="275" spans="1:25" ht="13" customHeight="1">
      <c r="A275" s="89" t="s">
        <v>297</v>
      </c>
      <c r="B275" s="89" t="s">
        <v>979</v>
      </c>
      <c r="C275" s="89" t="s">
        <v>980</v>
      </c>
      <c r="D275" s="95"/>
      <c r="E275" s="89"/>
      <c r="F275" s="89"/>
      <c r="G275" s="89" t="s">
        <v>26</v>
      </c>
      <c r="H275" s="89"/>
      <c r="I275" s="89"/>
      <c r="J275" s="89" t="s">
        <v>971</v>
      </c>
      <c r="K275" s="89"/>
      <c r="L275" s="89"/>
      <c r="M275" s="89"/>
      <c r="N275" s="89"/>
      <c r="O275" s="89"/>
      <c r="P275" s="91"/>
      <c r="Q275" s="91"/>
      <c r="R275" s="91" t="str">
        <f>IFERROR(VLOOKUP(C275, ppp!C:V, 17, FALSE), "")</f>
        <v>315b. Who made the final decision to use rhythm?</v>
      </c>
      <c r="S275" s="91" t="str">
        <f>IF(IFERROR(VLOOKUP(J275, ppp!L:W, 9, FALSE), "") = 0, "", IFERROR(VLOOKUP(J275, ppp!L:W, 9, FALSE), ""))</f>
        <v xml:space="preserve">311b ≠ . </v>
      </c>
      <c r="T275" s="91" t="str">
        <f>IFERROR(VLOOKUP(V275, ppp!J:W, 12, FALSE), "")</f>
        <v>315b. Qui a pris la décision d’utiliser la méthode du rythme ?</v>
      </c>
      <c r="U275" s="91" t="str">
        <f>IF(IFERROR(VLOOKUP(J275, ppp!L:W, 11, FALSE), "") = 0, "", IFERROR(VLOOKUP(J275, ppp!L:W, 11, FALSE), ""))</f>
        <v xml:space="preserve">311b ≠ . </v>
      </c>
      <c r="V275" s="89" t="s">
        <v>984</v>
      </c>
      <c r="X275" s="95"/>
      <c r="Y275" s="95"/>
    </row>
    <row r="276" spans="1:25" ht="13" customHeight="1">
      <c r="A276" s="89" t="s">
        <v>297</v>
      </c>
      <c r="B276" s="89" t="s">
        <v>981</v>
      </c>
      <c r="C276" s="89" t="s">
        <v>982</v>
      </c>
      <c r="D276" s="95"/>
      <c r="E276" s="89"/>
      <c r="F276" s="89"/>
      <c r="G276" s="89" t="s">
        <v>26</v>
      </c>
      <c r="H276" s="89"/>
      <c r="I276" s="89"/>
      <c r="J276" s="89" t="s">
        <v>972</v>
      </c>
      <c r="K276" s="89"/>
      <c r="L276" s="89"/>
      <c r="M276" s="89"/>
      <c r="N276" s="89"/>
      <c r="O276" s="89"/>
      <c r="P276" s="91"/>
      <c r="Q276" s="91"/>
      <c r="R276" s="91" t="str">
        <f>IFERROR(VLOOKUP(C276, ppp!C:V, 17, FALSE), "")</f>
        <v>315b. Who made the final decision to use LAM?</v>
      </c>
      <c r="S276" s="91" t="str">
        <f>IF(IFERROR(VLOOKUP(J276, ppp!L:W, 9, FALSE), "") = 0, "", IFERROR(VLOOKUP(J276, ppp!L:W, 9, FALSE), ""))</f>
        <v xml:space="preserve">311b ≠ . </v>
      </c>
      <c r="T276" s="91" t="str">
        <f>IFERROR(VLOOKUP(V276, ppp!J:W, 12, FALSE), "")</f>
        <v>315b. Qui a pris la décision d’utiliser MAMA ?</v>
      </c>
      <c r="U276" s="91" t="str">
        <f>IF(IFERROR(VLOOKUP(J276, ppp!L:W, 11, FALSE), "") = 0, "", IFERROR(VLOOKUP(J276, ppp!L:W, 11, FALSE), ""))</f>
        <v xml:space="preserve">311b ≠ . </v>
      </c>
      <c r="V276" s="89" t="s">
        <v>985</v>
      </c>
      <c r="X276" s="95"/>
      <c r="Y276" s="95"/>
    </row>
    <row r="277" spans="1:25" ht="13" customHeight="1">
      <c r="A277" s="89" t="s">
        <v>14</v>
      </c>
      <c r="B277" s="89" t="s">
        <v>988</v>
      </c>
      <c r="C277" s="89"/>
      <c r="D277" s="95"/>
      <c r="E277" s="89"/>
      <c r="F277" s="89"/>
      <c r="G277" s="89"/>
      <c r="H277" s="89"/>
      <c r="I277" s="89"/>
      <c r="J277" s="89"/>
      <c r="K277" s="95"/>
      <c r="L277" s="89" t="s">
        <v>989</v>
      </c>
      <c r="M277" s="89"/>
      <c r="N277" s="89"/>
      <c r="O277" s="89"/>
      <c r="P277" s="91"/>
      <c r="Q277" s="91"/>
      <c r="R277" s="91" t="str">
        <f>IFERROR(VLOOKUP(C277, ppp!C:V, 17, FALSE), "")</f>
        <v/>
      </c>
      <c r="S277" s="91" t="str">
        <f>IF(IFERROR(VLOOKUP(J277, ppp!L:W, 9, FALSE), "") = 0, "", IFERROR(VLOOKUP(J277, ppp!L:W, 9, FALSE), ""))</f>
        <v/>
      </c>
      <c r="T277" s="91" t="str">
        <f>IFERROR(VLOOKUP(V277, ppp!J:W, 12, FALSE), "")</f>
        <v/>
      </c>
      <c r="U277" s="91" t="str">
        <f>IF(IFERROR(VLOOKUP(J277, ppp!L:W, 11, FALSE), "") = 0, "", IFERROR(VLOOKUP(J277, ppp!L:W, 11, FALSE), ""))</f>
        <v/>
      </c>
      <c r="X277" s="95"/>
      <c r="Y277" s="95"/>
    </row>
    <row r="278" spans="1:25" ht="13" customHeight="1">
      <c r="A278" s="89" t="s">
        <v>179</v>
      </c>
      <c r="B278" s="89" t="s">
        <v>299</v>
      </c>
      <c r="C278" s="89" t="s">
        <v>990</v>
      </c>
      <c r="D278" s="89"/>
      <c r="E278" s="89"/>
      <c r="F278" s="89"/>
      <c r="G278" s="89" t="s">
        <v>26</v>
      </c>
      <c r="H278" s="89"/>
      <c r="I278" s="89"/>
      <c r="J278" s="89" t="s">
        <v>1427</v>
      </c>
      <c r="K278" s="89"/>
      <c r="L278" s="89"/>
      <c r="M278" s="89"/>
      <c r="N278" s="89"/>
      <c r="O278" s="89"/>
      <c r="R278" s="91" t="str">
        <f>IFERROR(VLOOKUP(C278, ppp!C:V, 17, FALSE), "")</f>
        <v>316. Would you return to this provider?_x000D__x000D_Provider: ${provider_label}</v>
      </c>
      <c r="S278" s="91" t="str">
        <f>IF(IFERROR(VLOOKUP(J278, ppp!L:W, 9, FALSE), "") = 0, "", IFERROR(VLOOKUP(J278, ppp!L:W, 9, FALSE), ""))</f>
        <v>311a ≠ 35 or 96</v>
      </c>
      <c r="T278" s="91" t="str">
        <f>IFERROR(VLOOKUP(V278, ppp!J:W, 12, FALSE), "")</f>
        <v>316. Retourneriez-vous voir ce prestataire de santé?_x000D__x000D_Prestataire : ${provider_label}</v>
      </c>
      <c r="U278" s="91" t="str">
        <f>IF(IFERROR(VLOOKUP(J278, ppp!L:W, 11, FALSE), "") = 0, "", IFERROR(VLOOKUP(J278, ppp!L:W, 11, FALSE), ""))</f>
        <v>311a ≠ 35 or 96</v>
      </c>
      <c r="V278" s="89" t="s">
        <v>994</v>
      </c>
    </row>
    <row r="279" spans="1:25" ht="13" customHeight="1">
      <c r="A279" s="89" t="s">
        <v>179</v>
      </c>
      <c r="B279" s="89" t="s">
        <v>300</v>
      </c>
      <c r="C279" s="89" t="s">
        <v>991</v>
      </c>
      <c r="D279" s="89"/>
      <c r="E279" s="89"/>
      <c r="F279" s="89"/>
      <c r="G279" s="89" t="s">
        <v>26</v>
      </c>
      <c r="H279" s="89"/>
      <c r="I279" s="89"/>
      <c r="J279" s="89" t="s">
        <v>1427</v>
      </c>
      <c r="K279" s="89"/>
      <c r="L279" s="89"/>
      <c r="M279" s="89"/>
      <c r="N279" s="89"/>
      <c r="O279" s="89"/>
      <c r="R279" s="91" t="str">
        <f>IFERROR(VLOOKUP(C279, ppp!C:V, 17, FALSE), "")</f>
        <v>317. Would you refer your relative or friend to this provider / facility?_x000D__x000D_Provider: ${provider_label}</v>
      </c>
      <c r="S279" s="91" t="str">
        <f>IF(IFERROR(VLOOKUP(J279, ppp!L:W, 9, FALSE), "") = 0, "", IFERROR(VLOOKUP(J279, ppp!L:W, 9, FALSE), ""))</f>
        <v>311a ≠ 35 or 96</v>
      </c>
      <c r="T279" s="91" t="str">
        <f>IFERROR(VLOOKUP(V279, ppp!J:W, 12, FALSE), "")</f>
        <v/>
      </c>
      <c r="U279" s="91" t="str">
        <f>IF(IFERROR(VLOOKUP(J279, ppp!L:W, 11, FALSE), "") = 0, "", IFERROR(VLOOKUP(J279, ppp!L:W, 11, FALSE), ""))</f>
        <v>311a ≠ 35 or 96</v>
      </c>
      <c r="V279" s="89" t="s">
        <v>2175</v>
      </c>
    </row>
    <row r="280" spans="1:25" s="151" customFormat="1" ht="13" customHeight="1">
      <c r="A280" s="150" t="s">
        <v>1714</v>
      </c>
      <c r="B280" s="150" t="s">
        <v>1716</v>
      </c>
      <c r="C280" s="150" t="s">
        <v>1849</v>
      </c>
      <c r="D280" s="150" t="s">
        <v>286</v>
      </c>
      <c r="E280" s="150"/>
      <c r="F280" s="150"/>
      <c r="G280" s="150" t="s">
        <v>26</v>
      </c>
      <c r="H280" s="150"/>
      <c r="I280" s="150"/>
      <c r="J280" s="150" t="s">
        <v>1713</v>
      </c>
      <c r="K280" s="150"/>
      <c r="L280" s="150"/>
      <c r="M280" s="150"/>
      <c r="N280" s="150"/>
      <c r="O280" s="150"/>
      <c r="R280" s="91" t="str">
        <f>IFERROR(VLOOKUP(C280, ppp!C:V, 17, FALSE), "")</f>
        <v/>
      </c>
      <c r="S280" s="91" t="str">
        <f>IF(IFERROR(VLOOKUP(J280, ppp!L:W, 9, FALSE), "") = 0, "", IFERROR(VLOOKUP(J280, ppp!L:W, 9, FALSE), ""))</f>
        <v>306b = 3</v>
      </c>
      <c r="T280" s="91" t="str">
        <f>IFERROR(VLOOKUP(V280, ppp!J:W, 12, FALSE), "")</f>
        <v/>
      </c>
      <c r="U280" s="91" t="str">
        <f>IF(IFERROR(VLOOKUP(J280, ppp!L:W, 11, FALSE), "") = 0, "", IFERROR(VLOOKUP(J280, ppp!L:W, 11, FALSE), ""))</f>
        <v>306b = 3</v>
      </c>
      <c r="V280" s="150" t="s">
        <v>2176</v>
      </c>
      <c r="W280" s="150" t="s">
        <v>2273</v>
      </c>
      <c r="X280" s="150"/>
      <c r="Y280" s="150"/>
    </row>
    <row r="281" spans="1:25" s="126" customFormat="1" ht="13" customHeight="1">
      <c r="A281" s="135" t="s">
        <v>225</v>
      </c>
      <c r="B281" s="122" t="s">
        <v>1157</v>
      </c>
      <c r="C281" s="135" t="s">
        <v>1698</v>
      </c>
      <c r="D281" s="122"/>
      <c r="E281" s="122"/>
      <c r="F281" s="122"/>
      <c r="G281" s="122" t="s">
        <v>26</v>
      </c>
      <c r="H281" s="122"/>
      <c r="I281" s="122"/>
      <c r="J281" s="122" t="s">
        <v>1131</v>
      </c>
      <c r="K281" s="122"/>
      <c r="L281" s="122"/>
      <c r="M281" s="125"/>
      <c r="N281" s="125"/>
      <c r="O281" s="125"/>
      <c r="R281" s="91" t="str">
        <f>IFERROR(VLOOKUP(C281, ppp!C:V, 17, FALSE), "")</f>
        <v xml:space="preserve">IMP_305a. In the past 12 months, have you tried to have your current implant removed? </v>
      </c>
      <c r="S281" s="91" t="str">
        <f>IF(IFERROR(VLOOKUP(J281, ppp!L:W, 9, FALSE), "") = 0, "", IFERROR(VLOOKUP(J281, ppp!L:W, 9, FALSE), ""))</f>
        <v>CALC CM = 3</v>
      </c>
      <c r="T281" s="91" t="str">
        <f>IFERROR(VLOOKUP(V281, ppp!J:W, 12, FALSE), "")</f>
        <v/>
      </c>
      <c r="U281" s="91" t="str">
        <f>IF(IFERROR(VLOOKUP(J281, ppp!L:W, 11, FALSE), "") = 0, "", IFERROR(VLOOKUP(J281, ppp!L:W, 11, FALSE), ""))</f>
        <v>CALC CM = 3</v>
      </c>
      <c r="V281" s="135" t="s">
        <v>2178</v>
      </c>
      <c r="W281" s="122"/>
      <c r="X281" s="125"/>
      <c r="Y281" s="125"/>
    </row>
    <row r="282" spans="1:25" s="126" customFormat="1" ht="13" customHeight="1">
      <c r="A282" s="150" t="s">
        <v>1714</v>
      </c>
      <c r="B282" s="122" t="s">
        <v>1594</v>
      </c>
      <c r="C282" s="135" t="s">
        <v>1699</v>
      </c>
      <c r="D282" s="122"/>
      <c r="E282" s="122"/>
      <c r="F282" s="122"/>
      <c r="G282" s="122" t="s">
        <v>26</v>
      </c>
      <c r="H282" s="122"/>
      <c r="I282" s="122"/>
      <c r="J282" s="122" t="s">
        <v>1595</v>
      </c>
      <c r="K282" s="122"/>
      <c r="L282" s="122"/>
      <c r="M282" s="125"/>
      <c r="N282" s="125"/>
      <c r="O282" s="125"/>
      <c r="R282" s="91" t="str">
        <f>IFERROR(VLOOKUP(C282, ppp!C:V, 17, FALSE), "")</f>
        <v>IMP_305b. Where did you go or who attempted to remove your implant?</v>
      </c>
      <c r="S282" s="91" t="str">
        <f>IF(IFERROR(VLOOKUP(J282, ppp!L:W, 9, FALSE), "") = 0, "", IFERROR(VLOOKUP(J282, ppp!L:W, 9, FALSE), ""))</f>
        <v>IMP_305a = 1</v>
      </c>
      <c r="T282" s="91" t="str">
        <f>IFERROR(VLOOKUP(V282, ppp!J:W, 12, FALSE), "")</f>
        <v/>
      </c>
      <c r="U282" s="91" t="str">
        <f>IF(IFERROR(VLOOKUP(J282, ppp!L:W, 11, FALSE), "") = 0, "", IFERROR(VLOOKUP(J282, ppp!L:W, 11, FALSE), ""))</f>
        <v>IMP_305a = 1</v>
      </c>
      <c r="V282" s="135" t="s">
        <v>2177</v>
      </c>
      <c r="W282" s="122"/>
      <c r="X282" s="125"/>
      <c r="Y282" s="125"/>
    </row>
    <row r="283" spans="1:25" s="126" customFormat="1" ht="13" customHeight="1">
      <c r="A283" s="135" t="s">
        <v>1717</v>
      </c>
      <c r="B283" s="122" t="s">
        <v>1158</v>
      </c>
      <c r="C283" s="135" t="s">
        <v>1700</v>
      </c>
      <c r="D283" s="122"/>
      <c r="E283" s="122" t="s">
        <v>1719</v>
      </c>
      <c r="F283" s="122" t="s">
        <v>1720</v>
      </c>
      <c r="G283" s="122" t="s">
        <v>26</v>
      </c>
      <c r="H283" s="122"/>
      <c r="I283" s="122"/>
      <c r="J283" s="122" t="s">
        <v>1159</v>
      </c>
      <c r="K283" s="122"/>
      <c r="L283" s="122"/>
      <c r="M283" s="125"/>
      <c r="N283" s="125"/>
      <c r="O283" s="125"/>
      <c r="R283" s="91" t="str">
        <f>IFERROR(VLOOKUP(C283, ppp!C:V, 17, FALSE), "")</f>
        <v xml:space="preserve">IMP_306. Why were you not able to have your implant removed? </v>
      </c>
      <c r="S283" s="91" t="str">
        <f>IF(IFERROR(VLOOKUP(J283, ppp!L:W, 9, FALSE), "") = 0, "", IFERROR(VLOOKUP(J283, ppp!L:W, 9, FALSE), ""))</f>
        <v>IMP_305a = 1</v>
      </c>
      <c r="T283" s="91" t="str">
        <f>IFERROR(VLOOKUP(V283, ppp!J:W, 12, FALSE), "")</f>
        <v xml:space="preserve">IMP_306. Pourquoi n’avez-vous pas pu faire retirer votre implant ? </v>
      </c>
      <c r="U283" s="91" t="str">
        <f>IF(IFERROR(VLOOKUP(J283, ppp!L:W, 11, FALSE), "") = 0, "", IFERROR(VLOOKUP(J283, ppp!L:W, 11, FALSE), ""))</f>
        <v>IMP_305a = 1</v>
      </c>
      <c r="V283" s="135" t="s">
        <v>1712</v>
      </c>
      <c r="W283" s="122"/>
      <c r="X283" s="89" t="s">
        <v>2173</v>
      </c>
      <c r="Y283" s="125"/>
    </row>
    <row r="284" spans="1:25" s="126" customFormat="1" ht="13" customHeight="1">
      <c r="A284" s="135" t="s">
        <v>40</v>
      </c>
      <c r="B284" s="122" t="s">
        <v>1299</v>
      </c>
      <c r="C284" s="135" t="s">
        <v>1700</v>
      </c>
      <c r="D284" s="122"/>
      <c r="E284" s="122"/>
      <c r="F284" s="122"/>
      <c r="G284" s="122" t="s">
        <v>26</v>
      </c>
      <c r="H284" s="122"/>
      <c r="I284" s="122"/>
      <c r="J284" s="122" t="s">
        <v>1718</v>
      </c>
      <c r="K284" s="122"/>
      <c r="L284" s="122"/>
      <c r="M284" s="125"/>
      <c r="N284" s="125"/>
      <c r="O284" s="125"/>
      <c r="R284" s="91" t="str">
        <f>IFERROR(VLOOKUP(C284, ppp!C:V, 17, FALSE), "")</f>
        <v xml:space="preserve">IMP_306. Why were you not able to have your implant removed? </v>
      </c>
      <c r="S284" s="91" t="str">
        <f>IF(IFERROR(VLOOKUP(J284, ppp!L:W, 9, FALSE), "") = 0, "", IFERROR(VLOOKUP(J284, ppp!L:W, 9, FALSE), ""))</f>
        <v/>
      </c>
      <c r="T284" s="91" t="str">
        <f>IFERROR(VLOOKUP(V284, ppp!J:W, 12, FALSE), "")</f>
        <v xml:space="preserve">IMP_306. Pourquoi n’avez-vous pas pu faire retirer votre implant ? </v>
      </c>
      <c r="U284" s="91" t="str">
        <f>IF(IFERROR(VLOOKUP(J284, ppp!L:W, 11, FALSE), "") = 0, "", IFERROR(VLOOKUP(J284, ppp!L:W, 11, FALSE), ""))</f>
        <v/>
      </c>
      <c r="V284" s="135" t="s">
        <v>1712</v>
      </c>
      <c r="W284" s="122"/>
      <c r="X284" s="125"/>
      <c r="Y284" s="125"/>
    </row>
    <row r="285" spans="1:25" s="96" customFormat="1" ht="13" customHeight="1">
      <c r="A285" s="89" t="s">
        <v>225</v>
      </c>
      <c r="B285" s="95" t="s">
        <v>1600</v>
      </c>
      <c r="C285" s="95" t="s">
        <v>2180</v>
      </c>
      <c r="D285" s="95"/>
      <c r="E285" s="95"/>
      <c r="F285" s="95"/>
      <c r="G285" s="95" t="s">
        <v>26</v>
      </c>
      <c r="H285" s="95"/>
      <c r="I285" s="95"/>
      <c r="J285" s="89" t="s">
        <v>280</v>
      </c>
      <c r="K285" s="95"/>
      <c r="L285" s="95"/>
      <c r="M285" s="95"/>
      <c r="N285" s="95"/>
      <c r="O285" s="95"/>
      <c r="R285" s="91" t="str">
        <f>IFERROR(VLOOKUP(C285, ppp!C:V, 17, FALSE), "")</f>
        <v>SW_1a. Right before you started using ${current_recent_label} in ${current_recent_start}, were you doing something or using any method to delay or avoid getting pregnant?</v>
      </c>
      <c r="S285" s="91" t="str">
        <f>IF(IFERROR(VLOOKUP(J285, ppp!L:W, 9, FALSE), "") = 0, "", IFERROR(VLOOKUP(J285, ppp!L:W, 9, FALSE), ""))</f>
        <v>302a = 1 OR 306a = 1</v>
      </c>
      <c r="T285" s="91" t="str">
        <f>IFERROR(VLOOKUP(V285, ppp!J:W, 12, FALSE), "")</f>
        <v/>
      </c>
      <c r="U285" s="91" t="str">
        <f>IF(IFERROR(VLOOKUP(J285, ppp!L:W, 11, FALSE), "") = 0, "", IFERROR(VLOOKUP(J285, ppp!L:W, 11, FALSE), ""))</f>
        <v>302a = 1 OR 306a = 1</v>
      </c>
      <c r="V285" s="95" t="s">
        <v>2179</v>
      </c>
      <c r="W285" s="95"/>
      <c r="X285" s="95"/>
      <c r="Y285" s="95"/>
    </row>
    <row r="286" spans="1:25" s="96" customFormat="1" ht="13" customHeight="1">
      <c r="A286" s="95" t="s">
        <v>267</v>
      </c>
      <c r="B286" s="95" t="s">
        <v>1603</v>
      </c>
      <c r="C286" s="95" t="s">
        <v>1602</v>
      </c>
      <c r="D286" s="95"/>
      <c r="E286" s="95"/>
      <c r="F286" s="95"/>
      <c r="G286" s="95" t="s">
        <v>26</v>
      </c>
      <c r="H286" s="95"/>
      <c r="I286" s="95"/>
      <c r="J286" s="95" t="s">
        <v>1604</v>
      </c>
      <c r="K286" s="95"/>
      <c r="L286" s="95"/>
      <c r="M286" s="95"/>
      <c r="N286" s="95"/>
      <c r="O286" s="95"/>
      <c r="R286" s="91" t="str">
        <f>IFERROR(VLOOKUP(C286, ppp!C:V, 17, FALSE), "")</f>
        <v>SW_1b. Which method were you using?</v>
      </c>
      <c r="S286" s="91" t="str">
        <f>IF(IFERROR(VLOOKUP(J286, ppp!L:W, 9, FALSE), "") = 0, "", IFERROR(VLOOKUP(J286, ppp!L:W, 9, FALSE), ""))</f>
        <v>SW_1a = 1</v>
      </c>
      <c r="T286" s="91" t="str">
        <f>IFERROR(VLOOKUP(V286, ppp!J:W, 12, FALSE), "")</f>
        <v/>
      </c>
      <c r="U286" s="91" t="str">
        <f>IF(IFERROR(VLOOKUP(J286, ppp!L:W, 11, FALSE), "") = 0, "", IFERROR(VLOOKUP(J286, ppp!L:W, 11, FALSE), ""))</f>
        <v>SW_1a = 1</v>
      </c>
      <c r="V286" s="95" t="s">
        <v>2181</v>
      </c>
      <c r="W286" s="95"/>
      <c r="X286" s="95"/>
      <c r="Y286" s="95"/>
    </row>
    <row r="287" spans="1:25" s="95" customFormat="1" ht="13" customHeight="1">
      <c r="A287" s="95" t="s">
        <v>225</v>
      </c>
      <c r="B287" s="95" t="s">
        <v>1607</v>
      </c>
      <c r="C287" s="95" t="s">
        <v>1729</v>
      </c>
      <c r="G287" s="95" t="s">
        <v>26</v>
      </c>
      <c r="J287" s="95" t="s">
        <v>2306</v>
      </c>
      <c r="R287" s="91" t="str">
        <f>IFERROR(VLOOKUP(C287, ppp!C:V, 17, FALSE), "")</f>
        <v>PP_1. Since the birth of your child in ${rec_birth_date}, have you ever done something or used any method to delay or avoid getting pregnant?</v>
      </c>
      <c r="S287" s="91" t="str">
        <f>IF(IFERROR(VLOOKUP(J287, ppp!L:W, 9, FALSE), "") = 0, "", IFERROR(VLOOKUP(J287, ppp!L:W, 9, FALSE), ""))</f>
        <v/>
      </c>
      <c r="T287" s="91" t="str">
        <f>IFERROR(VLOOKUP(V287, ppp!J:W, 12, FALSE), "")</f>
        <v/>
      </c>
      <c r="U287" s="91" t="str">
        <f>IF(IFERROR(VLOOKUP(J287, ppp!L:W, 11, FALSE), "") = 0, "", IFERROR(VLOOKUP(J287, ppp!L:W, 11, FALSE), ""))</f>
        <v/>
      </c>
      <c r="V287" s="95" t="s">
        <v>2182</v>
      </c>
    </row>
    <row r="288" spans="1:25" s="95" customFormat="1" ht="13" customHeight="1">
      <c r="A288" s="95" t="s">
        <v>1610</v>
      </c>
      <c r="B288" s="95" t="s">
        <v>1611</v>
      </c>
      <c r="C288" s="95" t="s">
        <v>1735</v>
      </c>
      <c r="D288" s="95" t="s">
        <v>1605</v>
      </c>
      <c r="G288" s="95" t="s">
        <v>26</v>
      </c>
      <c r="J288" s="95" t="s">
        <v>2307</v>
      </c>
      <c r="L288" s="188"/>
      <c r="R288" s="91" t="str">
        <f>IFERROR(VLOOKUP(C288, ppp!C:V, 17, FALSE), "")</f>
        <v>PP_2. How long after the birth in ${rec_birth_date} did you start doing something or start using a method?</v>
      </c>
      <c r="S288" s="91" t="str">
        <f>IF(IFERROR(VLOOKUP(J288, ppp!L:W, 9, FALSE), "") = 0, "", IFERROR(VLOOKUP(J288, ppp!L:W, 9, FALSE), ""))</f>
        <v/>
      </c>
      <c r="T288" s="91" t="str">
        <f>IFERROR(VLOOKUP(V288, ppp!J:W, 12, FALSE), "")</f>
        <v/>
      </c>
      <c r="U288" s="91" t="str">
        <f>IF(IFERROR(VLOOKUP(J288, ppp!L:W, 11, FALSE), "") = 0, "", IFERROR(VLOOKUP(J288, ppp!L:W, 11, FALSE), ""))</f>
        <v/>
      </c>
      <c r="V288" s="95" t="s">
        <v>2183</v>
      </c>
      <c r="W288" s="185" t="s">
        <v>2274</v>
      </c>
    </row>
    <row r="289" spans="1:41" s="142" customFormat="1" ht="13" customHeight="1">
      <c r="A289" s="142" t="s">
        <v>14</v>
      </c>
      <c r="B289" s="142" t="s">
        <v>1612</v>
      </c>
      <c r="C289" s="152"/>
      <c r="J289" s="142" t="s">
        <v>1616</v>
      </c>
      <c r="L289" s="95" t="s">
        <v>1614</v>
      </c>
      <c r="R289" s="91" t="str">
        <f>IFERROR(VLOOKUP(C289, ppp!C:V, 17, FALSE), "")</f>
        <v/>
      </c>
      <c r="S289" s="91" t="str">
        <f>IF(IFERROR(VLOOKUP(J289, ppp!L:W, 9, FALSE), "") = 0, "", IFERROR(VLOOKUP(J289, ppp!L:W, 9, FALSE), ""))</f>
        <v/>
      </c>
      <c r="T289" s="91" t="str">
        <f>IFERROR(VLOOKUP(V289, ppp!J:W, 12, FALSE), "")</f>
        <v/>
      </c>
      <c r="U289" s="91" t="str">
        <f>IF(IFERROR(VLOOKUP(J289, ppp!L:W, 11, FALSE), "") = 0, "", IFERROR(VLOOKUP(J289, ppp!L:W, 11, FALSE), ""))</f>
        <v/>
      </c>
      <c r="V289" s="95"/>
      <c r="W289" s="95"/>
      <c r="X289" s="95"/>
      <c r="Y289" s="95"/>
    </row>
    <row r="290" spans="1:41" s="142" customFormat="1" ht="13" customHeight="1">
      <c r="A290" s="142" t="s">
        <v>49</v>
      </c>
      <c r="B290" s="142" t="s">
        <v>1613</v>
      </c>
      <c r="C290" s="142" t="s">
        <v>1850</v>
      </c>
      <c r="D290" s="142" t="s">
        <v>1617</v>
      </c>
      <c r="E290" s="142" t="s">
        <v>1522</v>
      </c>
      <c r="F290" s="142" t="s">
        <v>1615</v>
      </c>
      <c r="G290" s="142" t="s">
        <v>26</v>
      </c>
      <c r="J290" s="142" t="s">
        <v>1616</v>
      </c>
      <c r="R290" s="91" t="str">
        <f>IFERROR(VLOOKUP(C290, ppp!C:V, 17, FALSE), "")</f>
        <v>PP_2. Enter ${pp_method_lab}.</v>
      </c>
      <c r="S290" s="91" t="str">
        <f>IF(IFERROR(VLOOKUP(J290, ppp!L:W, 9, FALSE), "") = 0, "", IFERROR(VLOOKUP(J290, ppp!L:W, 9, FALSE), ""))</f>
        <v/>
      </c>
      <c r="T290" s="91" t="str">
        <f>IFERROR(VLOOKUP(V290, ppp!J:W, 12, FALSE), "")</f>
        <v/>
      </c>
      <c r="U290" s="91" t="str">
        <f>IF(IFERROR(VLOOKUP(J290, ppp!L:W, 11, FALSE), "") = 0, "", IFERROR(VLOOKUP(J290, ppp!L:W, 11, FALSE), ""))</f>
        <v/>
      </c>
      <c r="V290" s="95" t="s">
        <v>2184</v>
      </c>
      <c r="W290" t="s">
        <v>2275</v>
      </c>
      <c r="X290" t="s">
        <v>2276</v>
      </c>
      <c r="Y290" s="95"/>
    </row>
    <row r="291" spans="1:41" s="142" customFormat="1" ht="13" customHeight="1">
      <c r="A291" s="95" t="s">
        <v>20</v>
      </c>
      <c r="B291" s="95" t="s">
        <v>1618</v>
      </c>
      <c r="C291" s="95" t="s">
        <v>1619</v>
      </c>
      <c r="G291" s="95" t="s">
        <v>26</v>
      </c>
      <c r="J291" s="95" t="s">
        <v>1852</v>
      </c>
      <c r="R291" s="91" t="str">
        <f>IFERROR(VLOOKUP(C291, ppp!C:V, 17, FALSE), "")</f>
        <v>Date of having started use ${pp_method_lab} cannot be in the future. You entered: ${pp_method_value}, ${pp_method_units}._x000D__x000D_Most recent birth date: ${rec_birth_date}_x000D_Today: ${today}</v>
      </c>
      <c r="S291" s="91" t="str">
        <f>IF(IFERROR(VLOOKUP(J291, ppp!L:W, 9, FALSE), "") = 0, "", IFERROR(VLOOKUP(J291, ppp!L:W, 9, FALSE), ""))</f>
        <v/>
      </c>
      <c r="T291" s="91" t="str">
        <f>IFERROR(VLOOKUP(V291, ppp!J:W, 12, FALSE), "")</f>
        <v/>
      </c>
      <c r="U291" s="91" t="str">
        <f>IF(IFERROR(VLOOKUP(J291, ppp!L:W, 11, FALSE), "") = 0, "", IFERROR(VLOOKUP(J291, ppp!L:W, 11, FALSE), ""))</f>
        <v/>
      </c>
      <c r="V291" t="s">
        <v>2277</v>
      </c>
      <c r="W291" s="95"/>
      <c r="X291" s="95"/>
      <c r="Y291" s="95"/>
    </row>
    <row r="292" spans="1:41" s="95" customFormat="1" ht="13" customHeight="1">
      <c r="A292" s="95" t="s">
        <v>322</v>
      </c>
      <c r="B292" s="95" t="s">
        <v>1608</v>
      </c>
      <c r="C292" s="95" t="s">
        <v>1606</v>
      </c>
      <c r="G292" s="95" t="s">
        <v>26</v>
      </c>
      <c r="J292" s="142" t="s">
        <v>1616</v>
      </c>
      <c r="R292" s="91" t="str">
        <f>IFERROR(VLOOKUP(C292, ppp!C:V, 17, FALSE), "")</f>
        <v>PP_3. What was the method?</v>
      </c>
      <c r="S292" s="91" t="str">
        <f>IF(IFERROR(VLOOKUP(J292, ppp!L:W, 9, FALSE), "") = 0, "", IFERROR(VLOOKUP(J292, ppp!L:W, 9, FALSE), ""))</f>
        <v/>
      </c>
      <c r="T292" s="91" t="str">
        <f>IFERROR(VLOOKUP(V292, ppp!J:W, 12, FALSE), "")</f>
        <v/>
      </c>
      <c r="U292" s="91" t="str">
        <f>IF(IFERROR(VLOOKUP(J292, ppp!L:W, 11, FALSE), "") = 0, "", IFERROR(VLOOKUP(J292, ppp!L:W, 11, FALSE), ""))</f>
        <v/>
      </c>
      <c r="V292" s="95" t="s">
        <v>2185</v>
      </c>
    </row>
    <row r="293" spans="1:41" s="95" customFormat="1" ht="13" customHeight="1">
      <c r="A293" s="153" t="s">
        <v>20</v>
      </c>
      <c r="B293" s="153" t="s">
        <v>1795</v>
      </c>
      <c r="C293" s="153" t="s">
        <v>1796</v>
      </c>
      <c r="D293" s="153"/>
      <c r="E293" s="153"/>
      <c r="F293" s="153"/>
      <c r="G293" s="153" t="s">
        <v>26</v>
      </c>
      <c r="H293" s="153"/>
      <c r="I293" s="153"/>
      <c r="J293" s="153" t="s">
        <v>1794</v>
      </c>
      <c r="K293" s="153"/>
      <c r="L293" s="153"/>
      <c r="M293" s="153"/>
      <c r="N293" s="153"/>
      <c r="O293" s="153"/>
      <c r="P293" s="153"/>
      <c r="Q293" s="153"/>
      <c r="R293" s="91" t="str">
        <f>IFERROR(VLOOKUP(C293, ppp!C:V, 17, FALSE), "")</f>
        <v>The respondent answered 'female sterilization', but she did not say that is her current method. Go back and update the current method.</v>
      </c>
      <c r="S293" s="91" t="str">
        <f>IF(IFERROR(VLOOKUP(J293, ppp!L:W, 9, FALSE), "") = 0, "", IFERROR(VLOOKUP(J293, ppp!L:W, 9, FALSE), ""))</f>
        <v/>
      </c>
      <c r="T293" s="91" t="str">
        <f>IFERROR(VLOOKUP(V293, ppp!J:W, 12, FALSE), "")</f>
        <v/>
      </c>
      <c r="U293" s="91" t="str">
        <f>IF(IFERROR(VLOOKUP(J293, ppp!L:W, 11, FALSE), "") = 0, "", IFERROR(VLOOKUP(J293, ppp!L:W, 11, FALSE), ""))</f>
        <v/>
      </c>
      <c r="V293" t="s">
        <v>2278</v>
      </c>
      <c r="W293" s="154"/>
      <c r="X293" s="154"/>
      <c r="Y293" s="153"/>
      <c r="Z293" s="153"/>
      <c r="AA293" s="153"/>
      <c r="AB293" s="153"/>
      <c r="AC293" s="153"/>
      <c r="AD293" s="153"/>
      <c r="AE293" s="153"/>
      <c r="AF293" s="153"/>
      <c r="AG293" s="153"/>
      <c r="AH293" s="153"/>
      <c r="AI293" s="153"/>
      <c r="AJ293" s="153"/>
      <c r="AK293" s="153"/>
      <c r="AL293" s="153"/>
      <c r="AM293" s="153"/>
      <c r="AN293" s="153"/>
      <c r="AO293" s="153"/>
    </row>
    <row r="294" spans="1:41" s="92" customFormat="1" ht="13" customHeight="1">
      <c r="A294" s="92" t="s">
        <v>1148</v>
      </c>
      <c r="B294" s="92" t="s">
        <v>1621</v>
      </c>
      <c r="C294" s="155" t="s">
        <v>2186</v>
      </c>
      <c r="D294" s="92" t="s">
        <v>1150</v>
      </c>
      <c r="G294" s="92" t="s">
        <v>26</v>
      </c>
      <c r="J294" s="92" t="s">
        <v>1620</v>
      </c>
      <c r="N294" s="92" t="s">
        <v>1152</v>
      </c>
      <c r="R294" s="91" t="str">
        <f>IFERROR(VLOOKUP(C294, ppp!C:V, 17, FALSE), "")</f>
        <v/>
      </c>
      <c r="S294" s="91" t="str">
        <f>IF(IFERROR(VLOOKUP(J294, ppp!L:W, 9, FALSE), "") = 0, "", IFERROR(VLOOKUP(J294, ppp!L:W, 9, FALSE), ""))</f>
        <v>PP_3 = 5</v>
      </c>
      <c r="T294" s="91" t="str">
        <f>IFERROR(VLOOKUP(V294, ppp!J:W, 12, FALSE), "")</f>
        <v/>
      </c>
      <c r="U294" s="91" t="str">
        <f>IF(IFERROR(VLOOKUP(J294, ppp!L:W, 11, FALSE), "") = 0, "", IFERROR(VLOOKUP(J294, ppp!L:W, 11, FALSE), ""))</f>
        <v>PP_3 = 5</v>
      </c>
      <c r="V294" s="92" t="s">
        <v>2187</v>
      </c>
      <c r="W294" s="92" t="s">
        <v>1153</v>
      </c>
      <c r="Y294" s="93" t="s">
        <v>1152</v>
      </c>
    </row>
    <row r="295" spans="1:41" ht="13" customHeight="1">
      <c r="A295" s="89" t="s">
        <v>225</v>
      </c>
      <c r="B295" s="89" t="s">
        <v>302</v>
      </c>
      <c r="C295" s="89" t="s">
        <v>992</v>
      </c>
      <c r="D295" s="89"/>
      <c r="E295" s="89"/>
      <c r="F295" s="89"/>
      <c r="G295" s="89" t="s">
        <v>26</v>
      </c>
      <c r="H295" s="89"/>
      <c r="I295" s="89"/>
      <c r="J295" s="89" t="s">
        <v>303</v>
      </c>
      <c r="K295" s="89"/>
      <c r="L295" s="89"/>
      <c r="M295" s="89"/>
      <c r="N295" s="89"/>
      <c r="O295" s="89"/>
      <c r="R295" s="91" t="str">
        <f>IFERROR(VLOOKUP(C295, ppp!C:V, 17, FALSE), "")</f>
        <v xml:space="preserve">319. Have you ever done anything or tried in any way to delay or avoid getting pregnant? </v>
      </c>
      <c r="S295" s="91" t="str">
        <f>IF(IFERROR(VLOOKUP(J295, ppp!L:W, 9, FALSE), "") = 0, "", IFERROR(VLOOKUP(J295, ppp!L:W, 9, FALSE), ""))</f>
        <v>306a ≠ 1 OR 302a ≠ 1</v>
      </c>
      <c r="T295" s="91" t="str">
        <f>IFERROR(VLOOKUP(V295, ppp!J:W, 12, FALSE), "")</f>
        <v>319. Avez-vous déjà utilisé quelque chose ou essayé par divers moyens de retarder ou d'éviter une grossesse ?</v>
      </c>
      <c r="U295" s="91" t="str">
        <f>IF(IFERROR(VLOOKUP(J295, ppp!L:W, 11, FALSE), "") = 0, "", IFERROR(VLOOKUP(J295, ppp!L:W, 11, FALSE), ""))</f>
        <v>306a ≠ 1 OR 302a ≠ 1</v>
      </c>
      <c r="V295" s="89" t="s">
        <v>993</v>
      </c>
    </row>
    <row r="296" spans="1:41" s="96" customFormat="1" ht="13" customHeight="1">
      <c r="A296" s="95" t="s">
        <v>14</v>
      </c>
      <c r="B296" s="95" t="s">
        <v>304</v>
      </c>
      <c r="C296" s="95"/>
      <c r="D296" s="95"/>
      <c r="E296" s="95"/>
      <c r="F296" s="95"/>
      <c r="G296" s="95"/>
      <c r="H296" s="95"/>
      <c r="I296" s="95"/>
      <c r="J296" s="95"/>
      <c r="K296" s="95"/>
      <c r="L296" s="95" t="s">
        <v>305</v>
      </c>
      <c r="M296" s="95"/>
      <c r="N296" s="95"/>
      <c r="O296" s="95"/>
      <c r="R296" s="91" t="str">
        <f>IFERROR(VLOOKUP(C296, ppp!C:V, 17, FALSE), "")</f>
        <v/>
      </c>
      <c r="S296" s="91" t="str">
        <f>IF(IFERROR(VLOOKUP(J296, ppp!L:W, 9, FALSE), "") = 0, "", IFERROR(VLOOKUP(J296, ppp!L:W, 9, FALSE), ""))</f>
        <v/>
      </c>
      <c r="T296" s="91" t="str">
        <f>IFERROR(VLOOKUP(V296, ppp!J:W, 12, FALSE), "")</f>
        <v/>
      </c>
      <c r="U296" s="91" t="str">
        <f>IF(IFERROR(VLOOKUP(J296, ppp!L:W, 11, FALSE), "") = 0, "", IFERROR(VLOOKUP(J296, ppp!L:W, 11, FALSE), ""))</f>
        <v/>
      </c>
      <c r="V296" s="95"/>
      <c r="W296" s="95"/>
      <c r="X296" s="95"/>
      <c r="Y296" s="95"/>
    </row>
    <row r="297" spans="1:41" s="96" customFormat="1" ht="13" customHeight="1">
      <c r="A297" s="95" t="s">
        <v>14</v>
      </c>
      <c r="B297" s="95" t="s">
        <v>1102</v>
      </c>
      <c r="C297" s="95"/>
      <c r="D297" s="95"/>
      <c r="E297" s="95"/>
      <c r="F297" s="95"/>
      <c r="G297" s="95"/>
      <c r="H297" s="95"/>
      <c r="I297" s="95"/>
      <c r="J297" s="95"/>
      <c r="K297" s="95"/>
      <c r="L297" s="95" t="s">
        <v>1103</v>
      </c>
      <c r="M297" s="95"/>
      <c r="N297" s="95"/>
      <c r="O297" s="95"/>
      <c r="R297" s="91" t="str">
        <f>IFERROR(VLOOKUP(C297, ppp!C:V, 17, FALSE), "")</f>
        <v/>
      </c>
      <c r="S297" s="91" t="str">
        <f>IF(IFERROR(VLOOKUP(J297, ppp!L:W, 9, FALSE), "") = 0, "", IFERROR(VLOOKUP(J297, ppp!L:W, 9, FALSE), ""))</f>
        <v/>
      </c>
      <c r="T297" s="91" t="str">
        <f>IFERROR(VLOOKUP(V297, ppp!J:W, 12, FALSE), "")</f>
        <v/>
      </c>
      <c r="U297" s="91" t="str">
        <f>IF(IFERROR(VLOOKUP(J297, ppp!L:W, 11, FALSE), "") = 0, "", IFERROR(VLOOKUP(J297, ppp!L:W, 11, FALSE), ""))</f>
        <v/>
      </c>
      <c r="V297" s="95"/>
      <c r="W297" s="95"/>
      <c r="X297" s="95"/>
      <c r="Y297" s="95"/>
    </row>
    <row r="298" spans="1:41" ht="13" customHeight="1">
      <c r="A298" s="89" t="s">
        <v>49</v>
      </c>
      <c r="B298" s="89" t="s">
        <v>306</v>
      </c>
      <c r="C298" s="89" t="s">
        <v>995</v>
      </c>
      <c r="D298" s="89" t="s">
        <v>307</v>
      </c>
      <c r="E298" s="89" t="s">
        <v>1105</v>
      </c>
      <c r="F298" s="89" t="s">
        <v>1104</v>
      </c>
      <c r="G298" s="89" t="s">
        <v>26</v>
      </c>
      <c r="H298" s="89"/>
      <c r="I298" s="89"/>
      <c r="J298" s="89" t="s">
        <v>308</v>
      </c>
      <c r="K298" s="89"/>
      <c r="L298" s="89"/>
      <c r="M298" s="89"/>
      <c r="N298" s="89"/>
      <c r="O298" s="89"/>
      <c r="R298" s="91" t="str">
        <f>IFERROR(VLOOKUP(C298, ppp!C:V, 17, FALSE), "")</f>
        <v>320. How old were you when you first used a method to delay or avoid getting pregnant? _x000D__x000D_The respondent said she was ${age} years old at her last birthday.</v>
      </c>
      <c r="S298" s="91" t="str">
        <f>IF(IFERROR(VLOOKUP(J298, ppp!L:W, 9, FALSE), "") = 0, "", IFERROR(VLOOKUP(J298, ppp!L:W, 9, FALSE), ""))</f>
        <v>302a = 1 OR 306a =1 OR 319 = 1</v>
      </c>
      <c r="T298" s="91" t="str">
        <f>IFERROR(VLOOKUP(V298, ppp!J:W, 12, FALSE), "")</f>
        <v/>
      </c>
      <c r="U298" s="91" t="str">
        <f>IF(IFERROR(VLOOKUP(J298, ppp!L:W, 11, FALSE), "") = 0, "", IFERROR(VLOOKUP(J298, ppp!L:W, 11, FALSE), ""))</f>
        <v>302a = 1 OR 306a =1 OR 319 = 1</v>
      </c>
      <c r="V298" s="89" t="s">
        <v>2188</v>
      </c>
      <c r="W298" s="89" t="s">
        <v>309</v>
      </c>
      <c r="X298" s="89" t="s">
        <v>1106</v>
      </c>
    </row>
    <row r="299" spans="1:41" ht="13" customHeight="1">
      <c r="A299" s="89" t="s">
        <v>29</v>
      </c>
      <c r="B299" s="89" t="s">
        <v>310</v>
      </c>
      <c r="C299" s="89" t="s">
        <v>311</v>
      </c>
      <c r="D299" s="89" t="s">
        <v>1391</v>
      </c>
      <c r="E299" s="89" t="s">
        <v>996</v>
      </c>
      <c r="F299" s="89" t="s">
        <v>58</v>
      </c>
      <c r="G299" s="89" t="s">
        <v>26</v>
      </c>
      <c r="H299" s="89"/>
      <c r="I299" s="89"/>
      <c r="J299" s="89" t="s">
        <v>312</v>
      </c>
      <c r="K299" s="89"/>
      <c r="L299" s="89"/>
      <c r="M299" s="89"/>
      <c r="N299" s="89"/>
      <c r="O299" s="89"/>
      <c r="R299" s="91" t="str">
        <f>IFERROR(VLOOKUP(C299, ppp!C:V, 17, FALSE), "")</f>
        <v>Check: You entered that the respondent first used family planning at the age of ${age_at_first_use}.  Is that what she said?</v>
      </c>
      <c r="S299" s="91" t="str">
        <f>IF(IFERROR(VLOOKUP(J299, ppp!L:W, 9, FALSE), "") = 0, "", IFERROR(VLOOKUP(J299, ppp!L:W, 9, FALSE), ""))</f>
        <v/>
      </c>
      <c r="T299" s="91" t="str">
        <f>IFERROR(VLOOKUP(V299, ppp!J:W, 12, FALSE), "")</f>
        <v xml:space="preserve">CONTRÔLE: Vous avez indiqué que l'enquêtée a utilisé une méthode de planning familial pour la première fois  à l'âge de ${age_at_first_use} ans. Est-ce bien ce qu'elle a dit? </v>
      </c>
      <c r="U299" s="91" t="str">
        <f>IF(IFERROR(VLOOKUP(J299, ppp!L:W, 11, FALSE), "") = 0, "", IFERROR(VLOOKUP(J299, ppp!L:W, 11, FALSE), ""))</f>
        <v/>
      </c>
      <c r="V299" s="89" t="s">
        <v>313</v>
      </c>
      <c r="W299" s="89" t="s">
        <v>314</v>
      </c>
      <c r="X299" s="89" t="s">
        <v>997</v>
      </c>
    </row>
    <row r="300" spans="1:41" ht="13" customHeight="1">
      <c r="A300" s="89" t="s">
        <v>49</v>
      </c>
      <c r="B300" s="89" t="s">
        <v>315</v>
      </c>
      <c r="C300" s="89" t="s">
        <v>1789</v>
      </c>
      <c r="D300" s="89" t="s">
        <v>316</v>
      </c>
      <c r="E300" s="89" t="s">
        <v>317</v>
      </c>
      <c r="F300" s="89" t="s">
        <v>1766</v>
      </c>
      <c r="G300" s="89" t="s">
        <v>26</v>
      </c>
      <c r="H300" s="89"/>
      <c r="I300" s="89"/>
      <c r="J300" s="156" t="s">
        <v>1760</v>
      </c>
      <c r="K300" s="89"/>
      <c r="L300" s="89"/>
      <c r="M300" s="89"/>
      <c r="N300" s="89"/>
      <c r="O300" s="89"/>
      <c r="R300" s="91" t="str">
        <f>IFERROR(VLOOKUP(C300, ppp!C:V, 17, FALSE), "")</f>
        <v xml:space="preserve">321. How many living children did you have at that time, if any? _x000D__x000D_Note: the respondent said that she gave birth ${birth_events} times in 201. </v>
      </c>
      <c r="S300" s="91" t="str">
        <f>IF(IFERROR(VLOOKUP(J300, ppp!L:W, 9, FALSE), "") = 0, "", IFERROR(VLOOKUP(J300, ppp!L:W, 9, FALSE), ""))</f>
        <v>Age in 320  ≥  9 AND 200 = 1</v>
      </c>
      <c r="T300" s="91" t="str">
        <f>IFERROR(VLOOKUP(V300, ppp!J:W, 12, FALSE), "")</f>
        <v>321. Combien d’enfants en vie aviez-vous à ce moment-là ? _x000D__x000D_Notez: L'enquêtée a indiqué qu'elle avait donné naissance ${birth_events} fois à 201.</v>
      </c>
      <c r="U300" s="91" t="str">
        <f>IF(IFERROR(VLOOKUP(J300, ppp!L:W, 11, FALSE), "") = 0, "", IFERROR(VLOOKUP(J300, ppp!L:W, 11, FALSE), ""))</f>
        <v>Age in 320  ≥  9 AND 200 = 1</v>
      </c>
      <c r="V300" s="89" t="s">
        <v>1791</v>
      </c>
      <c r="W300" s="89" t="s">
        <v>318</v>
      </c>
      <c r="X300" s="89" t="s">
        <v>319</v>
      </c>
    </row>
    <row r="301" spans="1:41" ht="13" customHeight="1">
      <c r="A301" s="89" t="s">
        <v>29</v>
      </c>
      <c r="B301" s="89" t="s">
        <v>320</v>
      </c>
      <c r="C301" s="89" t="s">
        <v>1790</v>
      </c>
      <c r="D301" s="89" t="s">
        <v>1788</v>
      </c>
      <c r="E301" s="89"/>
      <c r="F301" s="89" t="s">
        <v>351</v>
      </c>
      <c r="G301" s="89" t="s">
        <v>26</v>
      </c>
      <c r="H301" s="89"/>
      <c r="I301" s="89"/>
      <c r="J301" s="89" t="s">
        <v>1762</v>
      </c>
      <c r="K301" s="89"/>
      <c r="L301" s="89"/>
      <c r="M301" s="89"/>
      <c r="N301" s="89"/>
      <c r="O301" s="89"/>
      <c r="R301" s="91" t="str">
        <f>IFERROR(VLOOKUP(C301, ppp!C:V, 17, FALSE), "")</f>
        <v/>
      </c>
      <c r="S301" s="91" t="str">
        <f>IF(IFERROR(VLOOKUP(J301, ppp!L:W, 9, FALSE), "") = 0, "", IFERROR(VLOOKUP(J301, ppp!L:W, 9, FALSE), ""))</f>
        <v/>
      </c>
      <c r="T301" s="91" t="str">
        <f>IFERROR(VLOOKUP(V301, ppp!J:W, 12, FALSE), "")</f>
        <v/>
      </c>
      <c r="U301" s="91" t="str">
        <f>IF(IFERROR(VLOOKUP(J301, ppp!L:W, 11, FALSE), "") = 0, "", IFERROR(VLOOKUP(J301, ppp!L:W, 11, FALSE), ""))</f>
        <v/>
      </c>
      <c r="V301" s="89" t="s">
        <v>1792</v>
      </c>
      <c r="W301" s="89" t="s">
        <v>1793</v>
      </c>
    </row>
    <row r="302" spans="1:41" s="96" customFormat="1" ht="13" customHeight="1">
      <c r="A302" s="95" t="s">
        <v>16</v>
      </c>
      <c r="B302" s="95" t="s">
        <v>321</v>
      </c>
      <c r="C302" s="95"/>
      <c r="D302" s="95"/>
      <c r="E302" s="95"/>
      <c r="F302" s="95"/>
      <c r="G302" s="95"/>
      <c r="H302" s="95" t="s">
        <v>18</v>
      </c>
      <c r="I302" s="95"/>
      <c r="J302" s="95" t="s">
        <v>308</v>
      </c>
      <c r="K302" s="95"/>
      <c r="L302" s="95"/>
      <c r="M302" s="95"/>
      <c r="N302" s="95"/>
      <c r="O302" s="95"/>
      <c r="R302" s="91" t="str">
        <f>IFERROR(VLOOKUP(C302, ppp!C:V, 17, FALSE), "")</f>
        <v/>
      </c>
      <c r="S302" s="91" t="str">
        <f>IF(IFERROR(VLOOKUP(J302, ppp!L:W, 9, FALSE), "") = 0, "", IFERROR(VLOOKUP(J302, ppp!L:W, 9, FALSE), ""))</f>
        <v>302a = 1 OR 306a =1 OR 319 = 1</v>
      </c>
      <c r="T302" s="91" t="str">
        <f>IFERROR(VLOOKUP(V302, ppp!J:W, 12, FALSE), "")</f>
        <v/>
      </c>
      <c r="U302" s="91" t="str">
        <f>IF(IFERROR(VLOOKUP(J302, ppp!L:W, 11, FALSE), "") = 0, "", IFERROR(VLOOKUP(J302, ppp!L:W, 11, FALSE), ""))</f>
        <v>302a = 1 OR 306a =1 OR 319 = 1</v>
      </c>
      <c r="V302" s="95"/>
      <c r="W302" s="95"/>
      <c r="X302" s="95"/>
      <c r="Y302" s="95"/>
    </row>
    <row r="303" spans="1:41" s="96" customFormat="1" ht="13" customHeight="1">
      <c r="A303" s="92" t="s">
        <v>322</v>
      </c>
      <c r="B303" s="95" t="s">
        <v>323</v>
      </c>
      <c r="C303" s="95" t="s">
        <v>998</v>
      </c>
      <c r="D303" s="95" t="s">
        <v>324</v>
      </c>
      <c r="E303" s="95" t="s">
        <v>326</v>
      </c>
      <c r="F303" s="95" t="s">
        <v>325</v>
      </c>
      <c r="G303" s="95" t="s">
        <v>26</v>
      </c>
      <c r="H303" s="95"/>
      <c r="I303" s="95"/>
      <c r="J303" s="95"/>
      <c r="K303" s="95"/>
      <c r="L303" s="95"/>
      <c r="M303" s="95"/>
      <c r="N303" s="95"/>
      <c r="O303" s="95"/>
      <c r="R303" s="91" t="str">
        <f>IFERROR(VLOOKUP(C303, ppp!C:V, 17, FALSE), "")</f>
        <v>322. Which method did you first use to delay or avoid getting pregnant?</v>
      </c>
      <c r="S303" s="91" t="str">
        <f>IF(IFERROR(VLOOKUP(J303, ppp!L:W, 9, FALSE), "") = 0, "", IFERROR(VLOOKUP(J303, ppp!L:W, 9, FALSE), ""))</f>
        <v/>
      </c>
      <c r="T303" s="91" t="str">
        <f>IFERROR(VLOOKUP(V303, ppp!J:W, 12, FALSE), "")</f>
        <v/>
      </c>
      <c r="U303" s="91" t="str">
        <f>IF(IFERROR(VLOOKUP(J303, ppp!L:W, 11, FALSE), "") = 0, "", IFERROR(VLOOKUP(J303, ppp!L:W, 11, FALSE), ""))</f>
        <v/>
      </c>
      <c r="V303" s="95" t="s">
        <v>2256</v>
      </c>
      <c r="W303" s="95" t="s">
        <v>2189</v>
      </c>
      <c r="X303" s="95" t="s">
        <v>327</v>
      </c>
      <c r="Y303" s="95"/>
    </row>
    <row r="304" spans="1:41" s="96" customFormat="1" ht="13" customHeight="1">
      <c r="A304" s="95" t="s">
        <v>113</v>
      </c>
      <c r="B304" s="95" t="s">
        <v>328</v>
      </c>
      <c r="C304" s="95" t="s">
        <v>255</v>
      </c>
      <c r="D304" s="95"/>
      <c r="E304" s="95"/>
      <c r="F304" s="95"/>
      <c r="G304" s="95" t="s">
        <v>26</v>
      </c>
      <c r="H304" s="95"/>
      <c r="I304" s="95"/>
      <c r="J304" s="95"/>
      <c r="K304" s="95"/>
      <c r="L304" s="95"/>
      <c r="M304" s="95"/>
      <c r="N304" s="95"/>
      <c r="O304" s="95"/>
      <c r="R304" s="91" t="str">
        <f>IFERROR(VLOOKUP(C304, ppp!C:V, 17, FALSE), "")</f>
        <v>Check here to acknowledge you considered all options.</v>
      </c>
      <c r="S304" s="91" t="str">
        <f>IF(IFERROR(VLOOKUP(J304, ppp!L:W, 9, FALSE), "") = 0, "", IFERROR(VLOOKUP(J304, ppp!L:W, 9, FALSE), ""))</f>
        <v/>
      </c>
      <c r="T304" s="91" t="str">
        <f>IFERROR(VLOOKUP(V304, ppp!J:W, 12, FALSE), "")</f>
        <v>Cochez pour vérifier que vous avez vu toutes les options</v>
      </c>
      <c r="U304" s="91" t="str">
        <f>IF(IFERROR(VLOOKUP(J304, ppp!L:W, 11, FALSE), "") = 0, "", IFERROR(VLOOKUP(J304, ppp!L:W, 11, FALSE), ""))</f>
        <v/>
      </c>
      <c r="V304" s="95" t="s">
        <v>256</v>
      </c>
      <c r="W304" s="95"/>
      <c r="X304" s="95"/>
      <c r="Y304" s="95"/>
    </row>
    <row r="305" spans="1:25" s="96" customFormat="1" ht="13" customHeight="1">
      <c r="A305" s="95" t="s">
        <v>28</v>
      </c>
      <c r="B305" s="95" t="s">
        <v>321</v>
      </c>
      <c r="C305" s="95"/>
      <c r="D305" s="95"/>
      <c r="E305" s="95"/>
      <c r="F305" s="95"/>
      <c r="G305" s="95"/>
      <c r="H305" s="95"/>
      <c r="I305" s="95"/>
      <c r="J305" s="95"/>
      <c r="K305" s="95"/>
      <c r="L305" s="95"/>
      <c r="M305" s="95"/>
      <c r="N305" s="95"/>
      <c r="O305" s="95"/>
      <c r="R305" s="91" t="str">
        <f>IFERROR(VLOOKUP(C305, ppp!C:V, 17, FALSE), "")</f>
        <v/>
      </c>
      <c r="S305" s="91" t="str">
        <f>IF(IFERROR(VLOOKUP(J305, ppp!L:W, 9, FALSE), "") = 0, "", IFERROR(VLOOKUP(J305, ppp!L:W, 9, FALSE), ""))</f>
        <v/>
      </c>
      <c r="T305" s="91" t="str">
        <f>IFERROR(VLOOKUP(V305, ppp!J:W, 12, FALSE), "")</f>
        <v/>
      </c>
      <c r="U305" s="91" t="str">
        <f>IF(IFERROR(VLOOKUP(J305, ppp!L:W, 11, FALSE), "") = 0, "", IFERROR(VLOOKUP(J305, ppp!L:W, 11, FALSE), ""))</f>
        <v/>
      </c>
      <c r="V305" s="95"/>
      <c r="W305" s="95"/>
      <c r="X305" s="95"/>
      <c r="Y305" s="95"/>
    </row>
    <row r="306" spans="1:25" s="96" customFormat="1" ht="13" customHeight="1">
      <c r="A306" s="95" t="s">
        <v>20</v>
      </c>
      <c r="B306" s="95" t="s">
        <v>1430</v>
      </c>
      <c r="C306" s="95" t="s">
        <v>1431</v>
      </c>
      <c r="D306" s="95"/>
      <c r="E306" s="95"/>
      <c r="F306" s="95"/>
      <c r="G306" s="95" t="s">
        <v>26</v>
      </c>
      <c r="H306" s="95"/>
      <c r="I306" s="95"/>
      <c r="J306" s="95" t="s">
        <v>1432</v>
      </c>
      <c r="K306" s="95"/>
      <c r="L306" s="95"/>
      <c r="M306" s="95"/>
      <c r="N306" s="95"/>
      <c r="O306" s="95"/>
      <c r="R306" s="91" t="str">
        <f>IFERROR(VLOOKUP(C306, ppp!C:V, 17, FALSE), "")</f>
        <v>The respondent said she first used female sterilization, but she did not say that is her current method. Go back to 302a and 302b and update the selection for current method.</v>
      </c>
      <c r="S306" s="91" t="str">
        <f>IF(IFERROR(VLOOKUP(J306, ppp!L:W, 9, FALSE), "") = 0, "", IFERROR(VLOOKUP(J306, ppp!L:W, 9, FALSE), ""))</f>
        <v/>
      </c>
      <c r="T306" s="91" t="str">
        <f>IFERROR(VLOOKUP(V306, ppp!J:W, 12, FALSE), "")</f>
        <v/>
      </c>
      <c r="U306" s="91" t="str">
        <f>IF(IFERROR(VLOOKUP(J306, ppp!L:W, 11, FALSE), "") = 0, "", IFERROR(VLOOKUP(J306, ppp!L:W, 11, FALSE), ""))</f>
        <v/>
      </c>
      <c r="V306" s="182" t="s">
        <v>2190</v>
      </c>
      <c r="W306" s="112"/>
      <c r="X306" s="112"/>
      <c r="Y306" s="95"/>
    </row>
    <row r="307" spans="1:25" s="118" customFormat="1" ht="13" customHeight="1">
      <c r="A307" s="117" t="s">
        <v>1148</v>
      </c>
      <c r="B307" s="117" t="s">
        <v>1182</v>
      </c>
      <c r="C307" s="117" t="s">
        <v>1359</v>
      </c>
      <c r="D307" s="117" t="s">
        <v>1150</v>
      </c>
      <c r="E307" s="117"/>
      <c r="F307" s="117"/>
      <c r="G307" s="117" t="s">
        <v>26</v>
      </c>
      <c r="H307" s="117"/>
      <c r="I307" s="117"/>
      <c r="J307" s="117" t="s">
        <v>1183</v>
      </c>
      <c r="K307" s="117"/>
      <c r="L307" s="117"/>
      <c r="M307" s="117"/>
      <c r="N307" s="117" t="s">
        <v>1152</v>
      </c>
      <c r="O307" s="117"/>
      <c r="R307" s="91" t="str">
        <f>IFERROR(VLOOKUP(C307, ppp!C:V, 17, FALSE), "")</f>
        <v>LCL_307. PROBE: Was the injection administered via syringe or small needle?</v>
      </c>
      <c r="S307" s="91" t="str">
        <f>IF(IFERROR(VLOOKUP(J307, ppp!L:W, 9, FALSE), "") = 0, "", IFERROR(VLOOKUP(J307, ppp!L:W, 9, FALSE), ""))</f>
        <v>322 = 5</v>
      </c>
      <c r="T307" s="91" t="str">
        <f>IFERROR(VLOOKUP(V307, ppp!J:W, 12, FALSE), "")</f>
        <v/>
      </c>
      <c r="U307" s="91" t="str">
        <f>IF(IFERROR(VLOOKUP(J307, ppp!L:W, 11, FALSE), "") = 0, "", IFERROR(VLOOKUP(J307, ppp!L:W, 11, FALSE), ""))</f>
        <v>322 = 5</v>
      </c>
      <c r="V307" s="182" t="s">
        <v>2191</v>
      </c>
      <c r="W307" s="117" t="s">
        <v>1153</v>
      </c>
      <c r="X307" s="117"/>
      <c r="Y307" s="117" t="s">
        <v>1152</v>
      </c>
    </row>
    <row r="308" spans="1:25" s="96" customFormat="1" ht="13" customHeight="1">
      <c r="A308" s="95" t="s">
        <v>225</v>
      </c>
      <c r="B308" s="95" t="s">
        <v>1727</v>
      </c>
      <c r="C308" s="95" t="s">
        <v>1726</v>
      </c>
      <c r="D308" s="95"/>
      <c r="E308" s="95"/>
      <c r="F308" s="95"/>
      <c r="G308" s="95" t="s">
        <v>26</v>
      </c>
      <c r="H308" s="95"/>
      <c r="I308" s="95"/>
      <c r="J308" s="95" t="s">
        <v>1728</v>
      </c>
      <c r="K308" s="95"/>
      <c r="L308" s="95"/>
      <c r="M308" s="95"/>
      <c r="N308" s="95"/>
      <c r="O308" s="95"/>
      <c r="R308" s="91" t="str">
        <f>IFERROR(VLOOKUP(C308, ppp!C:V, 17, FALSE), "")</f>
        <v>322a. Have you used emergency contraception at any time in the last 12 months?_x000D__x000D_PROBE: As an emergency measure after unprotected sexual intercourse women can take special pills at any time within three to five days to prevent pregnancy.</v>
      </c>
      <c r="S308" s="91" t="str">
        <f>IF(IFERROR(VLOOKUP(J308, ppp!L:W, 9, FALSE), "") = 0, "", IFERROR(VLOOKUP(J308, ppp!L:W, 9, FALSE), ""))</f>
        <v>320 ≠ emergency contraception OR 306b ≠ 8</v>
      </c>
      <c r="T308" s="91" t="str">
        <f>IFERROR(VLOOKUP(V308, ppp!J:W, 12, FALSE), "")</f>
        <v/>
      </c>
      <c r="U308" s="91" t="str">
        <f>IF(IFERROR(VLOOKUP(J308, ppp!L:W, 11, FALSE), "") = 0, "", IFERROR(VLOOKUP(J308, ppp!L:W, 11, FALSE), ""))</f>
        <v>320 ≠ emergency contraception OR 306b ≠ 8</v>
      </c>
      <c r="V308" s="95" t="s">
        <v>2192</v>
      </c>
      <c r="W308" s="95"/>
      <c r="X308" s="95"/>
      <c r="Y308" s="95"/>
    </row>
    <row r="309" spans="1:25" ht="13" customHeight="1">
      <c r="A309" s="89" t="s">
        <v>16</v>
      </c>
      <c r="B309" s="89" t="s">
        <v>329</v>
      </c>
      <c r="C309" s="89"/>
      <c r="D309" s="89"/>
      <c r="E309" s="89"/>
      <c r="F309" s="89"/>
      <c r="G309" s="89"/>
      <c r="H309" s="89" t="s">
        <v>18</v>
      </c>
      <c r="I309" s="89"/>
      <c r="J309" s="89" t="s">
        <v>1853</v>
      </c>
      <c r="K309" s="89"/>
      <c r="L309" s="89"/>
      <c r="M309" s="89"/>
      <c r="N309" s="89"/>
      <c r="O309" s="89"/>
      <c r="R309" s="91" t="str">
        <f>IFERROR(VLOOKUP(C309, ppp!C:V, 17, FALSE), "")</f>
        <v/>
      </c>
      <c r="S309" s="91" t="str">
        <f>IF(IFERROR(VLOOKUP(J309, ppp!L:W, 9, FALSE), "") = 0, "", IFERROR(VLOOKUP(J309, ppp!L:W, 9, FALSE), ""))</f>
        <v/>
      </c>
      <c r="T309" s="91" t="str">
        <f>IFERROR(VLOOKUP(V309, ppp!J:W, 12, FALSE), "")</f>
        <v/>
      </c>
      <c r="U309" s="91" t="str">
        <f>IF(IFERROR(VLOOKUP(J309, ppp!L:W, 11, FALSE), "") = 0, "", IFERROR(VLOOKUP(J309, ppp!L:W, 11, FALSE), ""))</f>
        <v/>
      </c>
    </row>
    <row r="310" spans="1:25" s="90" customFormat="1" ht="13" customHeight="1">
      <c r="A310" s="89" t="s">
        <v>20</v>
      </c>
      <c r="B310" s="89" t="s">
        <v>999</v>
      </c>
      <c r="C310" s="89" t="s">
        <v>1000</v>
      </c>
      <c r="D310" s="112"/>
      <c r="E310" s="112"/>
      <c r="F310" s="112"/>
      <c r="G310" s="112"/>
      <c r="H310" s="112"/>
      <c r="I310" s="112"/>
      <c r="J310" s="112" t="s">
        <v>1767</v>
      </c>
      <c r="K310" s="112"/>
      <c r="L310" s="112"/>
      <c r="M310" s="112"/>
      <c r="N310" s="112"/>
      <c r="O310" s="112"/>
      <c r="R310" s="91" t="str">
        <f>IFERROR(VLOOKUP(C310, ppp!C:V, 17, FALSE), "")</f>
        <v>323a. You said that you do not want a child soon and that you are not using a method to avoid pregnancy.</v>
      </c>
      <c r="S310" s="91" t="str">
        <f>IF(IFERROR(VLOOKUP(J310, ppp!L:W, 9, FALSE), "") = 0, "", IFERROR(VLOOKUP(J310, ppp!L:W, 9, FALSE), ""))</f>
        <v>302a = 0 AND ((212a or 212b &gt; 2 years) OR (211a or 211b = 2))</v>
      </c>
      <c r="T310" s="91" t="str">
        <f>IFERROR(VLOOKUP(V310, ppp!J:W, 12, FALSE), "")</f>
        <v>323a. Vous avez dit que vous ne souhaitiez un enfant bientot avoir d'enfant et que vous n'utilisez pas de méthode contraceptive pour éviter une grossesse.</v>
      </c>
      <c r="U310" s="91" t="str">
        <f>IF(IFERROR(VLOOKUP(J310, ppp!L:W, 11, FALSE), "") = 0, "", IFERROR(VLOOKUP(J310, ppp!L:W, 11, FALSE), ""))</f>
        <v>302a = 0 AND ((212a or 212b &gt; 2 years) OR (211a or 211b = 2))</v>
      </c>
      <c r="V310" s="89" t="s">
        <v>1010</v>
      </c>
      <c r="W310" s="112"/>
      <c r="X310" s="112"/>
      <c r="Y310" s="112"/>
    </row>
    <row r="311" spans="1:25" s="90" customFormat="1" ht="13" customHeight="1">
      <c r="A311" s="89" t="s">
        <v>20</v>
      </c>
      <c r="B311" s="89" t="s">
        <v>1001</v>
      </c>
      <c r="C311" s="89" t="s">
        <v>1002</v>
      </c>
      <c r="D311" s="112"/>
      <c r="E311" s="112"/>
      <c r="F311" s="112"/>
      <c r="G311" s="112"/>
      <c r="H311" s="112"/>
      <c r="I311" s="112"/>
      <c r="J311" s="112" t="s">
        <v>1756</v>
      </c>
      <c r="K311" s="112"/>
      <c r="L311" s="112"/>
      <c r="M311" s="112"/>
      <c r="N311" s="112"/>
      <c r="O311" s="112"/>
      <c r="R311" s="91" t="str">
        <f>IFERROR(VLOOKUP(C311, ppp!C:V, 17, FALSE), "")</f>
        <v>323a. You said that you do not want another child soon and that you are not using a method to avoid pregnancy.</v>
      </c>
      <c r="S311" s="91" t="str">
        <f>IF(IFERROR(VLOOKUP(J311, ppp!L:W, 9, FALSE), "") = 0, "", IFERROR(VLOOKUP(J311, ppp!L:W, 9, FALSE), ""))</f>
        <v>302a = 0 AND ((212a or 212b &gt; 2 years) OR (211a or 211b = 2))</v>
      </c>
      <c r="T311" s="91" t="str">
        <f>IFERROR(VLOOKUP(V311, ppp!J:W, 12, FALSE), "")</f>
        <v>323a. Vous avez dit que vous ne souhaitiez un enfant bientot avoir d'enfant et que vous n'utilisez pas de méthode contraceptive pour éviter une grossesse.</v>
      </c>
      <c r="U311" s="91" t="str">
        <f>IF(IFERROR(VLOOKUP(J311, ppp!L:W, 11, FALSE), "") = 0, "", IFERROR(VLOOKUP(J311, ppp!L:W, 11, FALSE), ""))</f>
        <v>302a = 0 AND ((212a or 212b &gt; 2 years) OR (211a or 211b = 2))</v>
      </c>
      <c r="V311" s="89" t="s">
        <v>1010</v>
      </c>
      <c r="W311" s="112"/>
      <c r="X311" s="112"/>
      <c r="Y311" s="112"/>
    </row>
    <row r="312" spans="1:25" s="90" customFormat="1" ht="13" customHeight="1">
      <c r="A312" s="89" t="s">
        <v>20</v>
      </c>
      <c r="B312" s="89" t="s">
        <v>1003</v>
      </c>
      <c r="C312" s="89" t="s">
        <v>1004</v>
      </c>
      <c r="D312" s="112"/>
      <c r="E312" s="112"/>
      <c r="F312" s="112"/>
      <c r="G312" s="112"/>
      <c r="H312" s="112"/>
      <c r="I312" s="112"/>
      <c r="J312" s="112" t="s">
        <v>1797</v>
      </c>
      <c r="K312" s="112"/>
      <c r="L312" s="112"/>
      <c r="M312" s="112"/>
      <c r="N312" s="112"/>
      <c r="O312" s="112"/>
      <c r="R312" s="91" t="str">
        <f>IFERROR(VLOOKUP(C312, ppp!C:V, 17, FALSE), "")</f>
        <v>323a. You said that you do not want any children and that you are not using a method to avoid pregnancy.</v>
      </c>
      <c r="S312" s="91" t="str">
        <f>IF(IFERROR(VLOOKUP(J312, ppp!L:W, 9, FALSE), "") = 0, "", IFERROR(VLOOKUP(J312, ppp!L:W, 9, FALSE), ""))</f>
        <v>302a = 0 AND ((212a or 212b &gt; 2 years) OR (211a or 211b = 2))</v>
      </c>
      <c r="T312" s="91" t="str">
        <f>IFERROR(VLOOKUP(V312, ppp!J:W, 12, FALSE), "")</f>
        <v>323a. Vous avez dit que vous ne souhaitiez pas d'enfant avoir d'enfant et que vous n'utilisez pas de méthode contraceptive pour éviter une grossesse.</v>
      </c>
      <c r="U312" s="91" t="str">
        <f>IF(IFERROR(VLOOKUP(J312, ppp!L:W, 11, FALSE), "") = 0, "", IFERROR(VLOOKUP(J312, ppp!L:W, 11, FALSE), ""))</f>
        <v>302a = 0 AND ((212a or 212b &gt; 2 years) OR (211a or 211b = 2))</v>
      </c>
      <c r="V312" s="89" t="s">
        <v>1011</v>
      </c>
      <c r="W312" s="112"/>
      <c r="X312" s="112"/>
      <c r="Y312" s="112"/>
    </row>
    <row r="313" spans="1:25" s="90" customFormat="1" ht="13" customHeight="1">
      <c r="A313" s="89" t="s">
        <v>20</v>
      </c>
      <c r="B313" s="89" t="s">
        <v>1005</v>
      </c>
      <c r="C313" s="89" t="s">
        <v>1006</v>
      </c>
      <c r="D313" s="112"/>
      <c r="E313" s="112"/>
      <c r="F313" s="112"/>
      <c r="G313" s="112"/>
      <c r="H313" s="112"/>
      <c r="I313" s="112"/>
      <c r="J313" s="112" t="s">
        <v>1798</v>
      </c>
      <c r="K313" s="112"/>
      <c r="L313" s="112"/>
      <c r="M313" s="112"/>
      <c r="N313" s="112"/>
      <c r="O313" s="112"/>
      <c r="R313" s="91" t="str">
        <f>IFERROR(VLOOKUP(C313, ppp!C:V, 17, FALSE), "")</f>
        <v>323a. You said that you do not want any more children and that you are not using a method to avoid pregnancy.</v>
      </c>
      <c r="S313" s="91" t="str">
        <f>IF(IFERROR(VLOOKUP(J313, ppp!L:W, 9, FALSE), "") = 0, "", IFERROR(VLOOKUP(J313, ppp!L:W, 9, FALSE), ""))</f>
        <v>302a = 0 AND ((212a or 212b &gt; 2 years) OR (211a or 211b = 2))</v>
      </c>
      <c r="T313" s="91" t="str">
        <f>IFERROR(VLOOKUP(V313, ppp!J:W, 12, FALSE), "")</f>
        <v>323a. Vous avez dit que vous ne souhaitiez plus d'enfant avoir d'enfant et que vous n'utilisez pas de méthode contraceptive pour éviter une grossesse.</v>
      </c>
      <c r="U313" s="91" t="str">
        <f>IF(IFERROR(VLOOKUP(J313, ppp!L:W, 11, FALSE), "") = 0, "", IFERROR(VLOOKUP(J313, ppp!L:W, 11, FALSE), ""))</f>
        <v>302a = 0 AND ((212a or 212b &gt; 2 years) OR (211a or 211b = 2))</v>
      </c>
      <c r="V313" s="89" t="s">
        <v>1009</v>
      </c>
      <c r="W313" s="112"/>
      <c r="X313" s="112"/>
      <c r="Y313" s="112"/>
    </row>
    <row r="314" spans="1:25" ht="13" customHeight="1">
      <c r="A314" s="89" t="s">
        <v>330</v>
      </c>
      <c r="B314" s="89" t="s">
        <v>331</v>
      </c>
      <c r="C314" s="89" t="s">
        <v>1007</v>
      </c>
      <c r="D314" s="89" t="s">
        <v>1425</v>
      </c>
      <c r="E314" s="89" t="s">
        <v>1008</v>
      </c>
      <c r="F314" s="89" t="s">
        <v>332</v>
      </c>
      <c r="G314" s="89" t="s">
        <v>26</v>
      </c>
      <c r="H314" s="89"/>
      <c r="I314" s="89"/>
      <c r="J314" s="89"/>
      <c r="K314" s="89"/>
      <c r="L314" s="89"/>
      <c r="M314" s="89"/>
      <c r="N314" s="89"/>
      <c r="O314" s="89"/>
      <c r="R314" s="91" t="str">
        <f>IFERROR(VLOOKUP(C314, ppp!C:V, 17, FALSE), "")</f>
        <v>Can you tell me why you are not using a method to prevent pregnancy?_x000D__x000D_PROBE: Any other reason?</v>
      </c>
      <c r="S314" s="91" t="str">
        <f>IF(IFERROR(VLOOKUP(J314, ppp!L:W, 9, FALSE), "") = 0, "", IFERROR(VLOOKUP(J314, ppp!L:W, 9, FALSE), ""))</f>
        <v/>
      </c>
      <c r="T314" s="91" t="str">
        <f>IFERROR(VLOOKUP(V314, ppp!J:W, 12, FALSE), "")</f>
        <v/>
      </c>
      <c r="U314" s="91" t="str">
        <f>IF(IFERROR(VLOOKUP(J314, ppp!L:W, 11, FALSE), "") = 0, "", IFERROR(VLOOKUP(J314, ppp!L:W, 11, FALSE), ""))</f>
        <v/>
      </c>
      <c r="V314" s="182" t="s">
        <v>2193</v>
      </c>
      <c r="W314" s="182" t="s">
        <v>2257</v>
      </c>
      <c r="X314" s="182" t="s">
        <v>2194</v>
      </c>
    </row>
    <row r="315" spans="1:25" ht="13" customHeight="1">
      <c r="A315" s="89" t="s">
        <v>113</v>
      </c>
      <c r="B315" s="89" t="s">
        <v>333</v>
      </c>
      <c r="C315" s="89" t="s">
        <v>255</v>
      </c>
      <c r="D315" s="89"/>
      <c r="E315" s="89"/>
      <c r="F315" s="89"/>
      <c r="G315" s="89" t="s">
        <v>26</v>
      </c>
      <c r="H315" s="89"/>
      <c r="I315" s="89"/>
      <c r="J315" s="89"/>
      <c r="K315" s="89"/>
      <c r="L315" s="89"/>
      <c r="M315" s="89"/>
      <c r="N315" s="89"/>
      <c r="O315" s="89"/>
      <c r="R315" s="91" t="str">
        <f>IFERROR(VLOOKUP(C315, ppp!C:V, 17, FALSE), "")</f>
        <v>Check here to acknowledge you considered all options.</v>
      </c>
      <c r="S315" s="91" t="str">
        <f>IF(IFERROR(VLOOKUP(J315, ppp!L:W, 9, FALSE), "") = 0, "", IFERROR(VLOOKUP(J315, ppp!L:W, 9, FALSE), ""))</f>
        <v/>
      </c>
      <c r="T315" s="91" t="str">
        <f>IFERROR(VLOOKUP(V315, ppp!J:W, 12, FALSE), "")</f>
        <v>Cochez pour vérifier que vous avez vu toutes les options.</v>
      </c>
      <c r="U315" s="91" t="str">
        <f>IF(IFERROR(VLOOKUP(J315, ppp!L:W, 11, FALSE), "") = 0, "", IFERROR(VLOOKUP(J315, ppp!L:W, 11, FALSE), ""))</f>
        <v/>
      </c>
      <c r="V315" s="89" t="s">
        <v>288</v>
      </c>
    </row>
    <row r="316" spans="1:25" ht="13" customHeight="1">
      <c r="A316" s="89" t="s">
        <v>28</v>
      </c>
      <c r="B316" s="89" t="s">
        <v>329</v>
      </c>
      <c r="C316" s="89"/>
      <c r="D316" s="89"/>
      <c r="E316" s="89"/>
      <c r="F316" s="89"/>
      <c r="G316" s="89"/>
      <c r="H316" s="89"/>
      <c r="I316" s="89"/>
      <c r="J316" s="89"/>
      <c r="K316" s="89"/>
      <c r="L316" s="89"/>
      <c r="M316" s="89"/>
      <c r="N316" s="89"/>
      <c r="O316" s="89"/>
      <c r="R316" s="91" t="str">
        <f>IFERROR(VLOOKUP(C316, ppp!C:V, 17, FALSE), "")</f>
        <v/>
      </c>
      <c r="S316" s="91" t="str">
        <f>IF(IFERROR(VLOOKUP(J316, ppp!L:W, 9, FALSE), "") = 0, "", IFERROR(VLOOKUP(J316, ppp!L:W, 9, FALSE), ""))</f>
        <v/>
      </c>
      <c r="T316" s="91" t="str">
        <f>IFERROR(VLOOKUP(V316, ppp!J:W, 12, FALSE), "")</f>
        <v/>
      </c>
      <c r="U316" s="91" t="str">
        <f>IF(IFERROR(VLOOKUP(J316, ppp!L:W, 11, FALSE), "") = 0, "", IFERROR(VLOOKUP(J316, ppp!L:W, 11, FALSE), ""))</f>
        <v/>
      </c>
    </row>
    <row r="317" spans="1:25" ht="13" customHeight="1">
      <c r="A317" s="89" t="s">
        <v>917</v>
      </c>
      <c r="B317" s="95" t="s">
        <v>1012</v>
      </c>
      <c r="C317" s="95" t="s">
        <v>1586</v>
      </c>
      <c r="D317" s="89"/>
      <c r="E317" s="89"/>
      <c r="F317" s="89"/>
      <c r="G317" s="95" t="s">
        <v>26</v>
      </c>
      <c r="H317" s="95"/>
      <c r="I317" s="95"/>
      <c r="J317" s="95" t="s">
        <v>1554</v>
      </c>
      <c r="K317" s="89"/>
      <c r="L317" s="89"/>
      <c r="M317" s="89"/>
      <c r="N317" s="89"/>
      <c r="O317" s="89"/>
      <c r="R317" s="91" t="str">
        <f>IFERROR(VLOOKUP(C317, ppp!C:V, 17, FALSE), "")</f>
        <v>323b. Would you say that not using contraception is mainly your decision, mainly your husband/partner's decision or did you both decide together?</v>
      </c>
      <c r="S317" s="91" t="str">
        <f>IF(IFERROR(VLOOKUP(J317, ppp!L:W, 9, FALSE), "") = 0, "", IFERROR(VLOOKUP(J317, ppp!L:W, 9, FALSE), ""))</f>
        <v>302a ≠ 1</v>
      </c>
      <c r="T317" s="91" t="str">
        <f>IFERROR(VLOOKUP(V317, ppp!J:W, 12, FALSE), "")</f>
        <v/>
      </c>
      <c r="U317" s="91" t="str">
        <f>IF(IFERROR(VLOOKUP(J317, ppp!L:W, 11, FALSE), "") = 0, "", IFERROR(VLOOKUP(J317, ppp!L:W, 11, FALSE), ""))</f>
        <v>302a ≠ 1</v>
      </c>
      <c r="V317" s="89" t="s">
        <v>2258</v>
      </c>
    </row>
    <row r="318" spans="1:25" s="94" customFormat="1" ht="13" customHeight="1">
      <c r="A318" s="92" t="s">
        <v>225</v>
      </c>
      <c r="B318" s="92" t="s">
        <v>334</v>
      </c>
      <c r="C318" s="92" t="s">
        <v>1395</v>
      </c>
      <c r="D318" s="92"/>
      <c r="E318" s="92"/>
      <c r="F318" s="92"/>
      <c r="G318" s="92" t="s">
        <v>26</v>
      </c>
      <c r="H318" s="92"/>
      <c r="I318" s="92"/>
      <c r="J318" s="92" t="s">
        <v>129</v>
      </c>
      <c r="K318" s="92"/>
      <c r="L318" s="92"/>
      <c r="M318" s="92"/>
      <c r="N318" s="92"/>
      <c r="R318" s="91" t="str">
        <f>IFERROR(VLOOKUP(C318, ppp!C:V, 17, FALSE), "")</f>
        <v>324. In the last 12 months, were you visited by a community health worker who talked to you about family planning?</v>
      </c>
      <c r="S318" s="91" t="str">
        <f>IF(IFERROR(VLOOKUP(J318, ppp!L:W, 9, FALSE), "") = 0, "", IFERROR(VLOOKUP(J318, ppp!L:W, 9, FALSE), ""))</f>
        <v/>
      </c>
      <c r="T318" s="91" t="str">
        <f>IFERROR(VLOOKUP(V318, ppp!J:W, 12, FALSE), "")</f>
        <v>324. Au cours des 12 derniers mois, est-ce que vous avez reçu la visite d’un agent de santé qui vous a parlé de planification familiale ?</v>
      </c>
      <c r="U318" s="91" t="str">
        <f>IF(IFERROR(VLOOKUP(J318, ppp!L:W, 11, FALSE), "") = 0, "", IFERROR(VLOOKUP(J318, ppp!L:W, 11, FALSE), ""))</f>
        <v/>
      </c>
      <c r="V318" s="92" t="s">
        <v>1319</v>
      </c>
      <c r="W318" s="92"/>
      <c r="X318" s="92"/>
      <c r="Y318" s="92"/>
    </row>
    <row r="319" spans="1:25" s="90" customFormat="1" ht="13" customHeight="1">
      <c r="A319" s="89" t="s">
        <v>225</v>
      </c>
      <c r="B319" s="112" t="s">
        <v>1013</v>
      </c>
      <c r="C319" s="89" t="s">
        <v>1014</v>
      </c>
      <c r="D319" s="89" t="s">
        <v>1015</v>
      </c>
      <c r="E319" s="112"/>
      <c r="F319" s="112"/>
      <c r="G319" s="112" t="s">
        <v>26</v>
      </c>
      <c r="H319" s="112"/>
      <c r="I319" s="112"/>
      <c r="J319" s="112" t="s">
        <v>1757</v>
      </c>
      <c r="K319" s="112"/>
      <c r="L319" s="112"/>
      <c r="M319" s="112"/>
      <c r="N319" s="112"/>
      <c r="R319" s="91" t="str">
        <f>IFERROR(VLOOKUP(C319, ppp!C:V, 17, FALSE), "")</f>
        <v>325a. In the last 12 months, have you visited a health facility or camp for care for yourself?</v>
      </c>
      <c r="S319" s="91" t="str">
        <f>IF(IFERROR(VLOOKUP(J319, ppp!L:W, 9, FALSE), "") = 0, "", IFERROR(VLOOKUP(J319, ppp!L:W, 9, FALSE), ""))</f>
        <v>009a = 1</v>
      </c>
      <c r="T319" s="91" t="str">
        <f>IFERROR(VLOOKUP(V319, ppp!J:W, 12, FALSE), "")</f>
        <v>325a. Au cours des 12 derniers mois, êtes-vous allée dans un établissement de santé pour recevoir des soins pour vous-même?</v>
      </c>
      <c r="U319" s="91" t="str">
        <f>IF(IFERROR(VLOOKUP(J319, ppp!L:W, 11, FALSE), "") = 0, "", IFERROR(VLOOKUP(J319, ppp!L:W, 11, FALSE), ""))</f>
        <v>009a = 1</v>
      </c>
      <c r="V319" s="89" t="s">
        <v>1019</v>
      </c>
      <c r="W319" s="89" t="s">
        <v>335</v>
      </c>
      <c r="X319" s="112"/>
      <c r="Y319" s="112"/>
    </row>
    <row r="320" spans="1:25" s="90" customFormat="1" ht="13" customHeight="1">
      <c r="A320" s="89" t="s">
        <v>225</v>
      </c>
      <c r="B320" s="112" t="s">
        <v>1016</v>
      </c>
      <c r="C320" s="89" t="s">
        <v>1017</v>
      </c>
      <c r="D320" s="89" t="s">
        <v>1015</v>
      </c>
      <c r="E320" s="112"/>
      <c r="F320" s="112"/>
      <c r="G320" s="112" t="s">
        <v>26</v>
      </c>
      <c r="H320" s="112"/>
      <c r="I320" s="112"/>
      <c r="J320" s="112" t="s">
        <v>1445</v>
      </c>
      <c r="K320" s="112"/>
      <c r="L320" s="112"/>
      <c r="M320" s="112"/>
      <c r="N320" s="112"/>
      <c r="R320" s="91" t="str">
        <f>IFERROR(VLOOKUP(C320, ppp!C:V, 17, FALSE), "")</f>
        <v>325a. In the last 12 months, have you visited a health facility or camp for care for yourself or your children?</v>
      </c>
      <c r="S320" s="91" t="str">
        <f>IF(IFERROR(VLOOKUP(J320, ppp!L:W, 9, FALSE), "") = 0, "", IFERROR(VLOOKUP(J320, ppp!L:W, 9, FALSE), ""))</f>
        <v>200 = 1</v>
      </c>
      <c r="T320" s="91" t="str">
        <f>IFERROR(VLOOKUP(V320, ppp!J:W, 12, FALSE), "")</f>
        <v>325a. Au cours des 12 derniers mois, êtes-vous allée dans un établissement de santé pour recevoir des soins pour vous-même ou pour vos enfants?</v>
      </c>
      <c r="U320" s="91" t="str">
        <f>IF(IFERROR(VLOOKUP(J320, ppp!L:W, 11, FALSE), "") = 0, "", IFERROR(VLOOKUP(J320, ppp!L:W, 11, FALSE), ""))</f>
        <v>200 = 1</v>
      </c>
      <c r="V320" s="89" t="s">
        <v>1018</v>
      </c>
      <c r="W320" s="89" t="s">
        <v>335</v>
      </c>
      <c r="X320" s="112"/>
      <c r="Y320" s="112"/>
    </row>
    <row r="321" spans="1:25" ht="13" customHeight="1">
      <c r="A321" s="89" t="s">
        <v>225</v>
      </c>
      <c r="B321" s="89" t="s">
        <v>336</v>
      </c>
      <c r="C321" s="89" t="s">
        <v>1020</v>
      </c>
      <c r="D321" s="89"/>
      <c r="E321" s="89"/>
      <c r="F321" s="89"/>
      <c r="G321" s="89" t="s">
        <v>26</v>
      </c>
      <c r="H321" s="89"/>
      <c r="I321" s="89"/>
      <c r="J321" s="89" t="s">
        <v>1021</v>
      </c>
      <c r="K321" s="89"/>
      <c r="L321" s="89"/>
      <c r="M321" s="89"/>
      <c r="N321" s="89"/>
      <c r="R321" s="91" t="str">
        <f>IFERROR(VLOOKUP(C321, ppp!C:V, 17, FALSE), "")</f>
        <v>325b. Did any staff member at the health facility speak to you about family planning methods?</v>
      </c>
      <c r="S321" s="91" t="str">
        <f>IF(IFERROR(VLOOKUP(J321, ppp!L:W, 9, FALSE), "") = 0, "", IFERROR(VLOOKUP(J321, ppp!L:W, 9, FALSE), ""))</f>
        <v>325a = 1</v>
      </c>
      <c r="T321" s="91" t="str">
        <f>IFERROR(VLOOKUP(V321, ppp!J:W, 12, FALSE), "")</f>
        <v>325b. Est ce qu’un membre de l’établissement de santé vous a parlé de méthodes de planification familiale ?</v>
      </c>
      <c r="U321" s="91" t="str">
        <f>IF(IFERROR(VLOOKUP(J321, ppp!L:W, 11, FALSE), "") = 0, "", IFERROR(VLOOKUP(J321, ppp!L:W, 11, FALSE), ""))</f>
        <v>325a = 1</v>
      </c>
      <c r="V321" s="89" t="s">
        <v>1022</v>
      </c>
    </row>
    <row r="322" spans="1:25" ht="13" customHeight="1">
      <c r="A322" s="89" t="s">
        <v>16</v>
      </c>
      <c r="B322" s="89" t="s">
        <v>337</v>
      </c>
      <c r="C322" s="89"/>
      <c r="D322" s="89"/>
      <c r="E322" s="89"/>
      <c r="F322" s="89"/>
      <c r="G322" s="89"/>
      <c r="H322" s="89" t="s">
        <v>18</v>
      </c>
      <c r="I322" s="89"/>
      <c r="J322" s="89" t="s">
        <v>129</v>
      </c>
      <c r="K322" s="89"/>
      <c r="L322" s="89"/>
      <c r="M322" s="89"/>
      <c r="N322" s="89"/>
      <c r="R322" s="91" t="str">
        <f>IFERROR(VLOOKUP(C322, ppp!C:V, 17, FALSE), "")</f>
        <v/>
      </c>
      <c r="S322" s="91" t="str">
        <f>IF(IFERROR(VLOOKUP(J322, ppp!L:W, 9, FALSE), "") = 0, "", IFERROR(VLOOKUP(J322, ppp!L:W, 9, FALSE), ""))</f>
        <v/>
      </c>
      <c r="T322" s="91" t="str">
        <f>IFERROR(VLOOKUP(V322, ppp!J:W, 12, FALSE), "")</f>
        <v/>
      </c>
      <c r="U322" s="91" t="str">
        <f>IF(IFERROR(VLOOKUP(J322, ppp!L:W, 11, FALSE), "") = 0, "", IFERROR(VLOOKUP(J322, ppp!L:W, 11, FALSE), ""))</f>
        <v/>
      </c>
    </row>
    <row r="323" spans="1:25" ht="13" customHeight="1">
      <c r="A323" s="89" t="s">
        <v>20</v>
      </c>
      <c r="B323" s="89" t="s">
        <v>338</v>
      </c>
      <c r="C323" s="89" t="s">
        <v>1025</v>
      </c>
      <c r="D323" s="89"/>
      <c r="E323" s="89"/>
      <c r="F323" s="89"/>
      <c r="G323" s="89"/>
      <c r="H323" s="89"/>
      <c r="I323" s="89"/>
      <c r="J323" s="89"/>
      <c r="K323" s="89"/>
      <c r="L323" s="89"/>
      <c r="M323" s="89"/>
      <c r="N323" s="89"/>
      <c r="R323" s="91" t="str">
        <f>IFERROR(VLOOKUP(C323, ppp!C:V, 17, FALSE), "")</f>
        <v xml:space="preserve">In the last few months have you: </v>
      </c>
      <c r="S323" s="91" t="str">
        <f>IF(IFERROR(VLOOKUP(J323, ppp!L:W, 9, FALSE), "") = 0, "", IFERROR(VLOOKUP(J323, ppp!L:W, 9, FALSE), ""))</f>
        <v/>
      </c>
      <c r="T323" s="91" t="str">
        <f>IFERROR(VLOOKUP(V323, ppp!J:W, 12, FALSE), "")</f>
        <v>Au cours des derniers mois, avez-vous:</v>
      </c>
      <c r="U323" s="91" t="str">
        <f>IF(IFERROR(VLOOKUP(J323, ppp!L:W, 11, FALSE), "") = 0, "", IFERROR(VLOOKUP(J323, ppp!L:W, 11, FALSE), ""))</f>
        <v/>
      </c>
      <c r="V323" s="89" t="s">
        <v>1093</v>
      </c>
    </row>
    <row r="324" spans="1:25" ht="13" customHeight="1">
      <c r="A324" s="89" t="s">
        <v>225</v>
      </c>
      <c r="B324" s="89" t="s">
        <v>339</v>
      </c>
      <c r="C324" s="89"/>
      <c r="D324" s="89"/>
      <c r="E324" s="89"/>
      <c r="F324" s="89"/>
      <c r="G324" s="89"/>
      <c r="H324" s="89" t="s">
        <v>340</v>
      </c>
      <c r="I324" s="89"/>
      <c r="J324" s="89"/>
      <c r="K324" s="89"/>
      <c r="L324" s="89"/>
      <c r="M324" s="89"/>
      <c r="N324" s="89"/>
      <c r="R324" s="91" t="str">
        <f>IFERROR(VLOOKUP(C324, ppp!C:V, 17, FALSE), "")</f>
        <v/>
      </c>
      <c r="S324" s="91" t="str">
        <f>IF(IFERROR(VLOOKUP(J324, ppp!L:W, 9, FALSE), "") = 0, "", IFERROR(VLOOKUP(J324, ppp!L:W, 9, FALSE), ""))</f>
        <v/>
      </c>
      <c r="T324" s="91" t="str">
        <f>IFERROR(VLOOKUP(V324, ppp!J:W, 12, FALSE), "")</f>
        <v/>
      </c>
      <c r="U324" s="91" t="str">
        <f>IF(IFERROR(VLOOKUP(J324, ppp!L:W, 11, FALSE), "") = 0, "", IFERROR(VLOOKUP(J324, ppp!L:W, 11, FALSE), ""))</f>
        <v/>
      </c>
    </row>
    <row r="325" spans="1:25" ht="13" customHeight="1">
      <c r="A325" s="89" t="s">
        <v>225</v>
      </c>
      <c r="B325" s="89" t="s">
        <v>341</v>
      </c>
      <c r="C325" s="89" t="s">
        <v>1026</v>
      </c>
      <c r="D325" s="89"/>
      <c r="E325" s="89"/>
      <c r="F325" s="89"/>
      <c r="G325" s="89" t="s">
        <v>26</v>
      </c>
      <c r="H325" s="89" t="s">
        <v>342</v>
      </c>
      <c r="I325" s="89"/>
      <c r="J325" s="89"/>
      <c r="K325" s="89"/>
      <c r="L325" s="89"/>
      <c r="M325" s="89"/>
      <c r="N325" s="89"/>
      <c r="R325" s="91" t="str">
        <f>IFERROR(VLOOKUP(C325, ppp!C:V, 17, FALSE), "")</f>
        <v>326a. Heard about family planning on the radio?</v>
      </c>
      <c r="S325" s="91" t="str">
        <f>IF(IFERROR(VLOOKUP(J325, ppp!L:W, 9, FALSE), "") = 0, "", IFERROR(VLOOKUP(J325, ppp!L:W, 9, FALSE), ""))</f>
        <v/>
      </c>
      <c r="T325" s="91" t="str">
        <f>IFERROR(VLOOKUP(V325, ppp!J:W, 12, FALSE), "")</f>
        <v/>
      </c>
      <c r="U325" s="91" t="str">
        <f>IF(IFERROR(VLOOKUP(J325, ppp!L:W, 11, FALSE), "") = 0, "", IFERROR(VLOOKUP(J325, ppp!L:W, 11, FALSE), ""))</f>
        <v/>
      </c>
      <c r="V325" s="89" t="s">
        <v>2259</v>
      </c>
    </row>
    <row r="326" spans="1:25" ht="13" customHeight="1">
      <c r="A326" s="89" t="s">
        <v>225</v>
      </c>
      <c r="B326" s="89" t="s">
        <v>343</v>
      </c>
      <c r="C326" s="89" t="s">
        <v>1027</v>
      </c>
      <c r="D326" s="89"/>
      <c r="E326" s="89"/>
      <c r="F326" s="89"/>
      <c r="G326" s="89" t="s">
        <v>26</v>
      </c>
      <c r="H326" s="89" t="s">
        <v>342</v>
      </c>
      <c r="I326" s="89"/>
      <c r="J326" s="89"/>
      <c r="K326" s="89"/>
      <c r="L326" s="89"/>
      <c r="M326" s="89"/>
      <c r="N326" s="89"/>
      <c r="R326" s="91" t="str">
        <f>IFERROR(VLOOKUP(C326, ppp!C:V, 17, FALSE), "")</f>
        <v xml:space="preserve">326b. Seen anything about family planning on the television? </v>
      </c>
      <c r="S326" s="91" t="str">
        <f>IF(IFERROR(VLOOKUP(J326, ppp!L:W, 9, FALSE), "") = 0, "", IFERROR(VLOOKUP(J326, ppp!L:W, 9, FALSE), ""))</f>
        <v/>
      </c>
      <c r="T326" s="91" t="str">
        <f>IFERROR(VLOOKUP(V326, ppp!J:W, 12, FALSE), "")</f>
        <v/>
      </c>
      <c r="U326" s="91" t="str">
        <f>IF(IFERROR(VLOOKUP(J326, ppp!L:W, 11, FALSE), "") = 0, "", IFERROR(VLOOKUP(J326, ppp!L:W, 11, FALSE), ""))</f>
        <v/>
      </c>
      <c r="V326" s="89" t="s">
        <v>2260</v>
      </c>
    </row>
    <row r="327" spans="1:25" ht="13" customHeight="1">
      <c r="A327" s="89" t="s">
        <v>225</v>
      </c>
      <c r="B327" s="89" t="s">
        <v>344</v>
      </c>
      <c r="C327" s="89" t="s">
        <v>1028</v>
      </c>
      <c r="D327" s="89"/>
      <c r="E327" s="89"/>
      <c r="F327" s="89"/>
      <c r="G327" s="89" t="s">
        <v>26</v>
      </c>
      <c r="H327" s="89" t="s">
        <v>342</v>
      </c>
      <c r="I327" s="89"/>
      <c r="J327" s="89"/>
      <c r="K327" s="89"/>
      <c r="L327" s="89"/>
      <c r="M327" s="89"/>
      <c r="N327" s="89"/>
      <c r="R327" s="91" t="str">
        <f>IFERROR(VLOOKUP(C327, ppp!C:V, 17, FALSE), "")</f>
        <v>326c. Read about family planning in a newspaper or magazine?</v>
      </c>
      <c r="S327" s="91" t="str">
        <f>IF(IFERROR(VLOOKUP(J327, ppp!L:W, 9, FALSE), "") = 0, "", IFERROR(VLOOKUP(J327, ppp!L:W, 9, FALSE), ""))</f>
        <v/>
      </c>
      <c r="T327" s="91" t="str">
        <f>IFERROR(VLOOKUP(V327, ppp!J:W, 12, FALSE), "")</f>
        <v/>
      </c>
      <c r="U327" s="91" t="str">
        <f>IF(IFERROR(VLOOKUP(J327, ppp!L:W, 11, FALSE), "") = 0, "", IFERROR(VLOOKUP(J327, ppp!L:W, 11, FALSE), ""))</f>
        <v/>
      </c>
      <c r="V327" s="89" t="s">
        <v>2261</v>
      </c>
    </row>
    <row r="328" spans="1:25" s="96" customFormat="1" ht="13" customHeight="1">
      <c r="A328" s="95" t="s">
        <v>225</v>
      </c>
      <c r="B328" s="95" t="s">
        <v>1023</v>
      </c>
      <c r="C328" s="95" t="s">
        <v>1024</v>
      </c>
      <c r="D328" s="95"/>
      <c r="E328" s="95"/>
      <c r="F328" s="95"/>
      <c r="G328" s="95" t="s">
        <v>26</v>
      </c>
      <c r="H328" s="95" t="s">
        <v>342</v>
      </c>
      <c r="I328" s="95"/>
      <c r="J328" s="95"/>
      <c r="K328" s="95"/>
      <c r="L328" s="95"/>
      <c r="M328" s="95"/>
      <c r="N328" s="95"/>
      <c r="R328" s="91" t="str">
        <f>IFERROR(VLOOKUP(C328, ppp!C:V, 17, FALSE), "")</f>
        <v>326d. Received a voice or text message about family planning on a mobile phone?</v>
      </c>
      <c r="S328" s="91" t="str">
        <f>IF(IFERROR(VLOOKUP(J328, ppp!L:W, 9, FALSE), "") = 0, "", IFERROR(VLOOKUP(J328, ppp!L:W, 9, FALSE), ""))</f>
        <v/>
      </c>
      <c r="T328" s="91" t="str">
        <f>IFERROR(VLOOKUP(V328, ppp!J:W, 12, FALSE), "")</f>
        <v/>
      </c>
      <c r="U328" s="91" t="str">
        <f>IF(IFERROR(VLOOKUP(J328, ppp!L:W, 11, FALSE), "") = 0, "", IFERROR(VLOOKUP(J328, ppp!L:W, 11, FALSE), ""))</f>
        <v/>
      </c>
      <c r="V328" s="89" t="s">
        <v>2262</v>
      </c>
      <c r="W328" s="95"/>
      <c r="X328" s="95"/>
      <c r="Y328" s="95"/>
    </row>
    <row r="329" spans="1:25" ht="13" customHeight="1">
      <c r="A329" s="89" t="s">
        <v>28</v>
      </c>
      <c r="B329" s="89" t="s">
        <v>337</v>
      </c>
      <c r="C329" s="89"/>
      <c r="D329" s="89"/>
      <c r="E329" s="89"/>
      <c r="F329" s="89"/>
      <c r="G329" s="89"/>
      <c r="H329" s="89"/>
      <c r="I329" s="89"/>
      <c r="J329" s="89"/>
      <c r="K329" s="89"/>
      <c r="L329" s="89"/>
      <c r="M329" s="89"/>
      <c r="N329" s="89"/>
      <c r="O329" s="89"/>
      <c r="R329" s="91" t="str">
        <f>IFERROR(VLOOKUP(C329, ppp!C:V, 17, FALSE), "")</f>
        <v/>
      </c>
      <c r="S329" s="91" t="str">
        <f>IF(IFERROR(VLOOKUP(J329, ppp!L:W, 9, FALSE), "") = 0, "", IFERROR(VLOOKUP(J329, ppp!L:W, 9, FALSE), ""))</f>
        <v/>
      </c>
      <c r="T329" s="91" t="str">
        <f>IFERROR(VLOOKUP(V329, ppp!J:W, 12, FALSE), "")</f>
        <v/>
      </c>
      <c r="U329" s="91" t="str">
        <f>IF(IFERROR(VLOOKUP(J329, ppp!L:W, 11, FALSE), "") = 0, "", IFERROR(VLOOKUP(J329, ppp!L:W, 11, FALSE), ""))</f>
        <v/>
      </c>
    </row>
    <row r="330" spans="1:25" s="103" customFormat="1" ht="13" customHeight="1">
      <c r="A330" s="102" t="s">
        <v>20</v>
      </c>
      <c r="B330" s="102" t="s">
        <v>1534</v>
      </c>
      <c r="C330" s="157" t="s">
        <v>1591</v>
      </c>
      <c r="D330" s="102" t="s">
        <v>1578</v>
      </c>
      <c r="E330" s="102"/>
      <c r="F330" s="102"/>
      <c r="G330" s="102"/>
      <c r="H330" s="102"/>
      <c r="I330" s="102"/>
      <c r="J330" s="102" t="s">
        <v>129</v>
      </c>
      <c r="K330" s="102"/>
      <c r="L330" s="102"/>
      <c r="M330" s="102"/>
      <c r="N330" s="102"/>
      <c r="O330" s="102"/>
      <c r="R330" s="91" t="str">
        <f>IFERROR(VLOOKUP(C330, ppp!C:V, 17, FALSE), "")</f>
        <v>Section 4 – Sexual Activity</v>
      </c>
      <c r="S330" s="91" t="str">
        <f>IF(IFERROR(VLOOKUP(J330, ppp!L:W, 9, FALSE), "") = 0, "", IFERROR(VLOOKUP(J330, ppp!L:W, 9, FALSE), ""))</f>
        <v/>
      </c>
      <c r="T330" s="91" t="str">
        <f>IFERROR(VLOOKUP(V330, ppp!J:W, 12, FALSE), "")</f>
        <v/>
      </c>
      <c r="U330" s="91" t="str">
        <f>IF(IFERROR(VLOOKUP(J330, ppp!L:W, 11, FALSE), "") = 0, "", IFERROR(VLOOKUP(J330, ppp!L:W, 11, FALSE), ""))</f>
        <v/>
      </c>
      <c r="V330" s="102" t="s">
        <v>2263</v>
      </c>
      <c r="W330" s="102" t="s">
        <v>1579</v>
      </c>
      <c r="X330" s="102"/>
      <c r="Y330" s="102"/>
    </row>
    <row r="331" spans="1:25" s="103" customFormat="1" ht="13" customHeight="1">
      <c r="A331" s="102" t="s">
        <v>20</v>
      </c>
      <c r="B331" s="102" t="s">
        <v>1599</v>
      </c>
      <c r="C331" s="158" t="s">
        <v>1598</v>
      </c>
      <c r="D331" s="102"/>
      <c r="E331" s="102"/>
      <c r="F331" s="102"/>
      <c r="G331" s="102"/>
      <c r="H331" s="102"/>
      <c r="I331" s="102"/>
      <c r="J331" s="102" t="s">
        <v>129</v>
      </c>
      <c r="K331" s="102"/>
      <c r="L331" s="102"/>
      <c r="M331" s="102"/>
      <c r="N331" s="102"/>
      <c r="O331" s="102"/>
      <c r="R331" s="91" t="str">
        <f>IFERROR(VLOOKUP(C331, ppp!C:V, 17, FALSE), "")</f>
        <v/>
      </c>
      <c r="S331" s="91" t="str">
        <f>IF(IFERROR(VLOOKUP(J331, ppp!L:W, 9, FALSE), "") = 0, "", IFERROR(VLOOKUP(J331, ppp!L:W, 9, FALSE), ""))</f>
        <v/>
      </c>
      <c r="T331" s="91" t="str">
        <f>IFERROR(VLOOKUP(V331, ppp!J:W, 12, FALSE), "")</f>
        <v/>
      </c>
      <c r="U331" s="91" t="str">
        <f>IF(IFERROR(VLOOKUP(J331, ppp!L:W, 11, FALSE), "") = 0, "", IFERROR(VLOOKUP(J331, ppp!L:W, 11, FALSE), ""))</f>
        <v/>
      </c>
      <c r="V331" s="102" t="s">
        <v>2195</v>
      </c>
      <c r="W331" s="102"/>
      <c r="X331" s="102"/>
      <c r="Y331" s="102"/>
    </row>
    <row r="332" spans="1:25" ht="13" customHeight="1">
      <c r="A332" s="89" t="s">
        <v>14</v>
      </c>
      <c r="B332" s="89" t="s">
        <v>345</v>
      </c>
      <c r="C332" s="89"/>
      <c r="D332" s="159"/>
      <c r="E332" s="89"/>
      <c r="F332" s="89"/>
      <c r="G332" s="89"/>
      <c r="H332" s="89"/>
      <c r="I332" s="89"/>
      <c r="J332" s="89"/>
      <c r="K332" s="89"/>
      <c r="L332" s="89" t="s">
        <v>1309</v>
      </c>
      <c r="M332" s="89"/>
      <c r="N332" s="89"/>
      <c r="O332" s="89"/>
      <c r="R332" s="91" t="str">
        <f>IFERROR(VLOOKUP(C332, ppp!C:V, 17, FALSE), "")</f>
        <v/>
      </c>
      <c r="S332" s="91" t="str">
        <f>IF(IFERROR(VLOOKUP(J332, ppp!L:W, 9, FALSE), "") = 0, "", IFERROR(VLOOKUP(J332, ppp!L:W, 9, FALSE), ""))</f>
        <v/>
      </c>
      <c r="T332" s="91" t="str">
        <f>IFERROR(VLOOKUP(V332, ppp!J:W, 12, FALSE), "")</f>
        <v/>
      </c>
      <c r="U332" s="91" t="str">
        <f>IF(IFERROR(VLOOKUP(J332, ppp!L:W, 11, FALSE), "") = 0, "", IFERROR(VLOOKUP(J332, ppp!L:W, 11, FALSE), ""))</f>
        <v/>
      </c>
    </row>
    <row r="333" spans="1:25" s="90" customFormat="1" ht="13" customHeight="1">
      <c r="A333" s="89" t="s">
        <v>16</v>
      </c>
      <c r="B333" s="89" t="s">
        <v>1029</v>
      </c>
      <c r="C333" s="89"/>
      <c r="D333" s="112"/>
      <c r="E333" s="112"/>
      <c r="F333" s="112"/>
      <c r="G333" s="112"/>
      <c r="H333" s="112" t="s">
        <v>18</v>
      </c>
      <c r="I333" s="112"/>
      <c r="J333" s="89" t="s">
        <v>129</v>
      </c>
      <c r="K333" s="112"/>
      <c r="L333" s="112"/>
      <c r="M333" s="112"/>
      <c r="N333" s="112"/>
      <c r="O333" s="112"/>
      <c r="R333" s="91" t="str">
        <f>IFERROR(VLOOKUP(C333, ppp!C:V, 17, FALSE), "")</f>
        <v/>
      </c>
      <c r="S333" s="91" t="str">
        <f>IF(IFERROR(VLOOKUP(J333, ppp!L:W, 9, FALSE), "") = 0, "", IFERROR(VLOOKUP(J333, ppp!L:W, 9, FALSE), ""))</f>
        <v/>
      </c>
      <c r="T333" s="91" t="str">
        <f>IFERROR(VLOOKUP(V333, ppp!J:W, 12, FALSE), "")</f>
        <v/>
      </c>
      <c r="U333" s="91" t="str">
        <f>IF(IFERROR(VLOOKUP(J333, ppp!L:W, 11, FALSE), "") = 0, "", IFERROR(VLOOKUP(J333, ppp!L:W, 11, FALSE), ""))</f>
        <v/>
      </c>
      <c r="V333" s="112"/>
      <c r="W333" s="112"/>
      <c r="X333" s="112"/>
      <c r="Y333" s="112"/>
    </row>
    <row r="334" spans="1:25" s="90" customFormat="1" ht="13" customHeight="1">
      <c r="A334" s="89" t="s">
        <v>20</v>
      </c>
      <c r="B334" s="89" t="s">
        <v>1030</v>
      </c>
      <c r="C334" s="89" t="s">
        <v>1031</v>
      </c>
      <c r="D334" s="112"/>
      <c r="E334" s="112"/>
      <c r="F334" s="112"/>
      <c r="G334" s="112"/>
      <c r="H334" s="112"/>
      <c r="I334" s="112"/>
      <c r="J334" s="89"/>
      <c r="K334" s="112"/>
      <c r="L334" s="112"/>
      <c r="M334" s="112"/>
      <c r="N334" s="112"/>
      <c r="O334" s="112"/>
      <c r="R334" s="91" t="str">
        <f>IFERROR(VLOOKUP(C334, ppp!C:V, 17, FALSE), "")</f>
        <v xml:space="preserve">401a. How old were you when you first had sexual intercourse? </v>
      </c>
      <c r="S334" s="91" t="str">
        <f>IF(IFERROR(VLOOKUP(J334, ppp!L:W, 9, FALSE), "") = 0, "", IFERROR(VLOOKUP(J334, ppp!L:W, 9, FALSE), ""))</f>
        <v/>
      </c>
      <c r="T334" s="91" t="str">
        <f>IFERROR(VLOOKUP(V334, ppp!J:W, 12, FALSE), "")</f>
        <v xml:space="preserve">401a. Quel âge aviez-vous quand vous avez eu des rapports sexuels pour la première fois?  </v>
      </c>
      <c r="U334" s="91" t="str">
        <f>IF(IFERROR(VLOOKUP(J334, ppp!L:W, 11, FALSE), "") = 0, "", IFERROR(VLOOKUP(J334, ppp!L:W, 11, FALSE), ""))</f>
        <v/>
      </c>
      <c r="V334" s="112" t="s">
        <v>1039</v>
      </c>
      <c r="W334" s="112"/>
      <c r="X334" s="112"/>
      <c r="Y334" s="112"/>
    </row>
    <row r="335" spans="1:25" s="90" customFormat="1" ht="13" customHeight="1">
      <c r="A335" s="89" t="s">
        <v>20</v>
      </c>
      <c r="B335" s="89" t="s">
        <v>1032</v>
      </c>
      <c r="C335" s="89" t="s">
        <v>1033</v>
      </c>
      <c r="D335" s="112"/>
      <c r="E335" s="112"/>
      <c r="F335" s="112"/>
      <c r="G335" s="112"/>
      <c r="H335" s="112"/>
      <c r="I335" s="112"/>
      <c r="J335" s="112"/>
      <c r="K335" s="112"/>
      <c r="L335" s="112"/>
      <c r="M335" s="112"/>
      <c r="N335" s="112"/>
      <c r="O335" s="112"/>
      <c r="R335" s="91" t="str">
        <f>IFERROR(VLOOKUP(C335, ppp!C:V, 17, FALSE), "")</f>
        <v>Current age: ${age}</v>
      </c>
      <c r="S335" s="91" t="str">
        <f>IF(IFERROR(VLOOKUP(J335, ppp!L:W, 9, FALSE), "") = 0, "", IFERROR(VLOOKUP(J335, ppp!L:W, 9, FALSE), ""))</f>
        <v/>
      </c>
      <c r="T335" s="91" t="str">
        <f>IFERROR(VLOOKUP(V335, ppp!J:W, 12, FALSE), "")</f>
        <v>âge: ${age}</v>
      </c>
      <c r="U335" s="91" t="str">
        <f>IF(IFERROR(VLOOKUP(J335, ppp!L:W, 11, FALSE), "") = 0, "", IFERROR(VLOOKUP(J335, ppp!L:W, 11, FALSE), ""))</f>
        <v/>
      </c>
      <c r="V335" s="112" t="s">
        <v>1041</v>
      </c>
      <c r="W335" s="112"/>
      <c r="X335" s="112"/>
      <c r="Y335" s="112"/>
    </row>
    <row r="336" spans="1:25" s="90" customFormat="1" ht="13" customHeight="1">
      <c r="A336" s="89" t="s">
        <v>20</v>
      </c>
      <c r="B336" s="89" t="s">
        <v>1034</v>
      </c>
      <c r="C336" s="89" t="s">
        <v>1456</v>
      </c>
      <c r="D336" s="112"/>
      <c r="E336" s="112"/>
      <c r="F336" s="112"/>
      <c r="G336" s="112"/>
      <c r="H336" s="112"/>
      <c r="I336" s="112"/>
      <c r="J336" s="112" t="s">
        <v>1457</v>
      </c>
      <c r="K336" s="112"/>
      <c r="L336" s="112"/>
      <c r="M336" s="112"/>
      <c r="N336" s="112"/>
      <c r="O336" s="112"/>
      <c r="R336" s="91" t="str">
        <f>IFERROR(VLOOKUP(C336, ppp!C:V, 17, FALSE), "")</f>
        <v>Number of live births: ${birth_events}</v>
      </c>
      <c r="S336" s="91" t="str">
        <f>IF(IFERROR(VLOOKUP(J336, ppp!L:W, 9, FALSE), "") = 0, "", IFERROR(VLOOKUP(J336, ppp!L:W, 9, FALSE), ""))</f>
        <v/>
      </c>
      <c r="T336" s="91" t="str">
        <f>IFERROR(VLOOKUP(V336, ppp!J:W, 12, FALSE), "")</f>
        <v>Naissances vivantes: ${birth_events}</v>
      </c>
      <c r="U336" s="91" t="str">
        <f>IF(IFERROR(VLOOKUP(J336, ppp!L:W, 11, FALSE), "") = 0, "", IFERROR(VLOOKUP(J336, ppp!L:W, 11, FALSE), ""))</f>
        <v/>
      </c>
      <c r="V336" s="112" t="s">
        <v>1763</v>
      </c>
      <c r="W336" s="112"/>
      <c r="X336" s="112"/>
      <c r="Y336" s="112"/>
    </row>
    <row r="337" spans="1:25" s="90" customFormat="1" ht="13" customHeight="1">
      <c r="A337" s="89" t="s">
        <v>20</v>
      </c>
      <c r="B337" s="89" t="s">
        <v>1035</v>
      </c>
      <c r="C337" s="89" t="s">
        <v>1036</v>
      </c>
      <c r="D337" s="112"/>
      <c r="E337" s="112"/>
      <c r="F337" s="112"/>
      <c r="G337" s="112"/>
      <c r="H337" s="112"/>
      <c r="I337" s="112"/>
      <c r="J337" s="112" t="s">
        <v>207</v>
      </c>
      <c r="K337" s="112"/>
      <c r="L337" s="112"/>
      <c r="M337" s="112"/>
      <c r="N337" s="112"/>
      <c r="O337" s="112"/>
      <c r="R337" s="91" t="str">
        <f>IFERROR(VLOOKUP(C337, ppp!C:V, 17, FALSE), "")</f>
        <v>The respondent is pregnant</v>
      </c>
      <c r="S337" s="91" t="str">
        <f>IF(IFERROR(VLOOKUP(J337, ppp!L:W, 9, FALSE), "") = 0, "", IFERROR(VLOOKUP(J337, ppp!L:W, 9, FALSE), ""))</f>
        <v/>
      </c>
      <c r="T337" s="91" t="str">
        <f>IFERROR(VLOOKUP(V337, ppp!J:W, 12, FALSE), "")</f>
        <v>L'enquetee est enceinte.</v>
      </c>
      <c r="U337" s="91" t="str">
        <f>IF(IFERROR(VLOOKUP(J337, ppp!L:W, 11, FALSE), "") = 0, "", IFERROR(VLOOKUP(J337, ppp!L:W, 11, FALSE), ""))</f>
        <v/>
      </c>
      <c r="V337" s="112" t="s">
        <v>1040</v>
      </c>
      <c r="W337" s="112"/>
      <c r="X337" s="112"/>
      <c r="Y337" s="112"/>
    </row>
    <row r="338" spans="1:25" s="90" customFormat="1" ht="13" customHeight="1">
      <c r="A338" s="89" t="s">
        <v>49</v>
      </c>
      <c r="B338" s="112" t="s">
        <v>346</v>
      </c>
      <c r="C338" s="89" t="s">
        <v>1037</v>
      </c>
      <c r="D338" s="89" t="s">
        <v>1038</v>
      </c>
      <c r="E338" s="89" t="s">
        <v>347</v>
      </c>
      <c r="F338" s="89" t="s">
        <v>1096</v>
      </c>
      <c r="G338" s="89" t="s">
        <v>26</v>
      </c>
      <c r="H338" s="112"/>
      <c r="I338" s="112"/>
      <c r="J338" s="112"/>
      <c r="K338" s="112"/>
      <c r="L338" s="112"/>
      <c r="M338" s="112"/>
      <c r="N338" s="112"/>
      <c r="O338" s="112"/>
      <c r="R338" s="91" t="str">
        <f>IFERROR(VLOOKUP(C338, ppp!C:V, 17, FALSE), "")</f>
        <v>Enter the age in years.</v>
      </c>
      <c r="S338" s="91" t="str">
        <f>IF(IFERROR(VLOOKUP(J338, ppp!L:W, 9, FALSE), "") = 0, "", IFERROR(VLOOKUP(J338, ppp!L:W, 9, FALSE), ""))</f>
        <v/>
      </c>
      <c r="T338" s="91" t="str">
        <f>IFERROR(VLOOKUP(V338, ppp!J:W, 12, FALSE), "")</f>
        <v>_x000D_Saisir l'âge en années</v>
      </c>
      <c r="U338" s="91" t="str">
        <f>IF(IFERROR(VLOOKUP(J338, ppp!L:W, 11, FALSE), "") = 0, "", IFERROR(VLOOKUP(J338, ppp!L:W, 11, FALSE), ""))</f>
        <v/>
      </c>
      <c r="V338" s="89" t="s">
        <v>1042</v>
      </c>
      <c r="W338" s="89" t="s">
        <v>348</v>
      </c>
      <c r="X338" s="89" t="s">
        <v>349</v>
      </c>
      <c r="Y338" s="112"/>
    </row>
    <row r="339" spans="1:25" s="90" customFormat="1" ht="13" customHeight="1">
      <c r="A339" s="89" t="s">
        <v>28</v>
      </c>
      <c r="B339" s="89" t="s">
        <v>1029</v>
      </c>
      <c r="C339" s="89"/>
      <c r="D339" s="112"/>
      <c r="E339" s="112"/>
      <c r="F339" s="112"/>
      <c r="G339" s="112"/>
      <c r="H339" s="112"/>
      <c r="I339" s="112"/>
      <c r="J339" s="112"/>
      <c r="K339" s="112"/>
      <c r="L339" s="112"/>
      <c r="M339" s="112"/>
      <c r="N339" s="112"/>
      <c r="O339" s="112"/>
      <c r="R339" s="91" t="str">
        <f>IFERROR(VLOOKUP(C339, ppp!C:V, 17, FALSE), "")</f>
        <v/>
      </c>
      <c r="S339" s="91" t="str">
        <f>IF(IFERROR(VLOOKUP(J339, ppp!L:W, 9, FALSE), "") = 0, "", IFERROR(VLOOKUP(J339, ppp!L:W, 9, FALSE), ""))</f>
        <v/>
      </c>
      <c r="T339" s="91" t="str">
        <f>IFERROR(VLOOKUP(V339, ppp!J:W, 12, FALSE), "")</f>
        <v/>
      </c>
      <c r="U339" s="91" t="str">
        <f>IF(IFERROR(VLOOKUP(J339, ppp!L:W, 11, FALSE), "") = 0, "", IFERROR(VLOOKUP(J339, ppp!L:W, 11, FALSE), ""))</f>
        <v/>
      </c>
      <c r="V339" s="112"/>
      <c r="W339" s="112"/>
      <c r="X339" s="112"/>
      <c r="Y339" s="112"/>
    </row>
    <row r="340" spans="1:25" ht="13" customHeight="1">
      <c r="A340" s="89" t="s">
        <v>20</v>
      </c>
      <c r="B340" s="89" t="s">
        <v>350</v>
      </c>
      <c r="C340" s="89" t="s">
        <v>1303</v>
      </c>
      <c r="D340" s="89" t="s">
        <v>1043</v>
      </c>
      <c r="E340" s="89"/>
      <c r="F340" s="89"/>
      <c r="G340" s="89" t="s">
        <v>26</v>
      </c>
      <c r="H340" s="89"/>
      <c r="I340" s="89"/>
      <c r="J340" s="89" t="s">
        <v>1758</v>
      </c>
      <c r="K340" s="89"/>
      <c r="L340" s="89"/>
      <c r="M340" s="89"/>
      <c r="N340" s="89"/>
      <c r="O340" s="89"/>
      <c r="R340" s="91" t="str">
        <f>IFERROR(VLOOKUP(C340, ppp!C:V, 17, FALSE), "")</f>
        <v>WARNING: you entered -77, but the respondent is currently pregnant or has given birth before.  Go back and fix.</v>
      </c>
      <c r="S340" s="91" t="str">
        <f>IF(IFERROR(VLOOKUP(J340, ppp!L:W, 9, FALSE), "") = 0, "", IFERROR(VLOOKUP(J340, ppp!L:W, 9, FALSE), ""))</f>
        <v/>
      </c>
      <c r="T340" s="91" t="str">
        <f>IFERROR(VLOOKUP(V340, ppp!J:W, 12, FALSE), "")</f>
        <v>ATTENTION: Vous avez saisi -77 mais l'enquêtée a dit qu'elle était actuellement enceinte ou qu'elle avait donné naissance auparavant. Retournez a l'ecran precedent.</v>
      </c>
      <c r="U340" s="91" t="str">
        <f>IF(IFERROR(VLOOKUP(J340, ppp!L:W, 11, FALSE), "") = 0, "", IFERROR(VLOOKUP(J340, ppp!L:W, 11, FALSE), ""))</f>
        <v/>
      </c>
      <c r="V340" s="89" t="s">
        <v>1304</v>
      </c>
      <c r="W340" s="89" t="s">
        <v>352</v>
      </c>
    </row>
    <row r="341" spans="1:25" ht="13" customHeight="1">
      <c r="A341" s="89" t="s">
        <v>14</v>
      </c>
      <c r="B341" s="89" t="s">
        <v>354</v>
      </c>
      <c r="C341" s="89"/>
      <c r="D341" s="89"/>
      <c r="E341" s="89"/>
      <c r="F341" s="89"/>
      <c r="G341" s="89"/>
      <c r="H341" s="89"/>
      <c r="I341" s="89"/>
      <c r="J341" s="89" t="s">
        <v>355</v>
      </c>
      <c r="K341" s="89"/>
      <c r="L341" s="89" t="s">
        <v>356</v>
      </c>
      <c r="M341" s="89"/>
      <c r="N341" s="89"/>
      <c r="O341" s="89"/>
      <c r="R341" s="91" t="str">
        <f>IFERROR(VLOOKUP(C341, ppp!C:V, 17, FALSE), "")</f>
        <v/>
      </c>
      <c r="S341" s="91" t="str">
        <f>IF(IFERROR(VLOOKUP(J341, ppp!L:W, 9, FALSE), "") = 0, "", IFERROR(VLOOKUP(J341, ppp!L:W, 9, FALSE), ""))</f>
        <v/>
      </c>
      <c r="T341" s="91" t="str">
        <f>IFERROR(VLOOKUP(V341, ppp!J:W, 12, FALSE), "")</f>
        <v/>
      </c>
      <c r="U341" s="91" t="str">
        <f>IF(IFERROR(VLOOKUP(J341, ppp!L:W, 11, FALSE), "") = 0, "", IFERROR(VLOOKUP(J341, ppp!L:W, 11, FALSE), ""))</f>
        <v/>
      </c>
    </row>
    <row r="342" spans="1:25" ht="13" customHeight="1">
      <c r="A342" s="89" t="s">
        <v>29</v>
      </c>
      <c r="B342" s="89" t="s">
        <v>357</v>
      </c>
      <c r="C342" s="89" t="s">
        <v>1458</v>
      </c>
      <c r="D342" s="89" t="s">
        <v>1045</v>
      </c>
      <c r="E342" s="89" t="s">
        <v>1044</v>
      </c>
      <c r="F342" s="89" t="s">
        <v>351</v>
      </c>
      <c r="G342" s="89" t="s">
        <v>26</v>
      </c>
      <c r="H342" s="89"/>
      <c r="I342" s="89"/>
      <c r="J342" s="89" t="s">
        <v>1459</v>
      </c>
      <c r="K342" s="89"/>
      <c r="L342" s="89"/>
      <c r="M342" s="89"/>
      <c r="N342" s="89"/>
      <c r="O342" s="89"/>
      <c r="R342" s="91" t="str">
        <f>IFERROR(VLOOKUP(C342, ppp!C:V, 17, FALSE), "")</f>
        <v xml:space="preserve">WARNING: the respondent gave birth ${birth_events} times, but first had sex at the age of ${age_at_first_sex}, only ${years_since_first_sex} years ago.  Is that correct? </v>
      </c>
      <c r="S342" s="91" t="str">
        <f>IF(IFERROR(VLOOKUP(J342, ppp!L:W, 9, FALSE), "") = 0, "", IFERROR(VLOOKUP(J342, ppp!L:W, 9, FALSE), ""))</f>
        <v/>
      </c>
      <c r="T342" s="91" t="str">
        <f>IFERROR(VLOOKUP(V342, ppp!J:W, 12, FALSE), "")</f>
        <v>ATTENTION L'enquêtée a donné naissance ${birth_events} fois, mais a eu son premier rapport sexuel à ${age_at_first_sex}, soit il y a seulement ${years_since_first_sex} ans.  Est-ce correct?</v>
      </c>
      <c r="U342" s="91" t="str">
        <f>IF(IFERROR(VLOOKUP(J342, ppp!L:W, 11, FALSE), "") = 0, "", IFERROR(VLOOKUP(J342, ppp!L:W, 11, FALSE), ""))</f>
        <v/>
      </c>
      <c r="V342" s="89" t="s">
        <v>1460</v>
      </c>
      <c r="W342" s="89" t="s">
        <v>352</v>
      </c>
      <c r="X342" s="89" t="s">
        <v>353</v>
      </c>
    </row>
    <row r="343" spans="1:25" ht="13" customHeight="1">
      <c r="A343" s="89" t="s">
        <v>29</v>
      </c>
      <c r="B343" s="89" t="s">
        <v>358</v>
      </c>
      <c r="C343" s="89" t="s">
        <v>359</v>
      </c>
      <c r="D343" s="89" t="s">
        <v>1046</v>
      </c>
      <c r="E343" s="89" t="s">
        <v>191</v>
      </c>
      <c r="F343" s="89" t="s">
        <v>351</v>
      </c>
      <c r="G343" s="89" t="s">
        <v>26</v>
      </c>
      <c r="H343" s="89"/>
      <c r="I343" s="89"/>
      <c r="J343" s="89" t="s">
        <v>360</v>
      </c>
      <c r="K343" s="89"/>
      <c r="L343" s="89"/>
      <c r="M343" s="89"/>
      <c r="N343" s="89"/>
      <c r="O343" s="89"/>
      <c r="R343" s="91" t="str">
        <f>IFERROR(VLOOKUP(C343, ppp!C:V, 17, FALSE), "")</f>
        <v xml:space="preserve">You entered that the respondent was ${age_at_first_sex} years old the first time she had sexual intercourse.  Is that what the she said? </v>
      </c>
      <c r="S343" s="91" t="str">
        <f>IF(IFERROR(VLOOKUP(J343, ppp!L:W, 9, FALSE), "") = 0, "", IFERROR(VLOOKUP(J343, ppp!L:W, 9, FALSE), ""))</f>
        <v>401a ≥ 0 AND 401a &lt; 10 years and 401a ≠ -77, -88 or -99</v>
      </c>
      <c r="T343" s="91" t="str">
        <f>IFERROR(VLOOKUP(V343, ppp!J:W, 12, FALSE), "")</f>
        <v>Vous avez indiqué que l'enquêtée  avait  ${age_at_first_sex} ans, la première fois qu'elle a eu un rapport sexuel.  Est-ce bien ce qu'elle a dit?</v>
      </c>
      <c r="U343" s="91" t="str">
        <f>IF(IFERROR(VLOOKUP(J343, ppp!L:W, 11, FALSE), "") = 0, "", IFERROR(VLOOKUP(J343, ppp!L:W, 11, FALSE), ""))</f>
        <v>401a ≥ 0 AND 401a &lt; 10 years and 401a ≠ -77, -88 or -99</v>
      </c>
      <c r="V343" s="89" t="s">
        <v>361</v>
      </c>
      <c r="W343" s="89" t="s">
        <v>1311</v>
      </c>
      <c r="X343" s="89" t="s">
        <v>193</v>
      </c>
    </row>
    <row r="344" spans="1:25" ht="13" customHeight="1">
      <c r="A344" s="89" t="s">
        <v>29</v>
      </c>
      <c r="B344" s="89" t="s">
        <v>1097</v>
      </c>
      <c r="C344" s="89" t="s">
        <v>1099</v>
      </c>
      <c r="D344" s="89" t="s">
        <v>1098</v>
      </c>
      <c r="E344" s="89" t="s">
        <v>1044</v>
      </c>
      <c r="F344" s="89" t="s">
        <v>351</v>
      </c>
      <c r="G344" s="89" t="s">
        <v>26</v>
      </c>
      <c r="H344" s="89"/>
      <c r="I344" s="89"/>
      <c r="J344" s="89" t="s">
        <v>1759</v>
      </c>
      <c r="K344" s="89"/>
      <c r="L344" s="89"/>
      <c r="M344" s="89"/>
      <c r="N344" s="89"/>
      <c r="O344" s="89"/>
      <c r="R344" s="91" t="str">
        <f>IFERROR(VLOOKUP(C344, ppp!C:V, 17, FALSE), "")</f>
        <v>You entered that the respondent's age at first sex was ${age_at_first_sex}. Previously the respondent said she has given birth at an earlier age: ${age_first_birth}. Is that correct?</v>
      </c>
      <c r="S344" s="91" t="str">
        <f>IF(IFERROR(VLOOKUP(J344, ppp!L:W, 9, FALSE), "") = 0, "", IFERROR(VLOOKUP(J344, ppp!L:W, 9, FALSE), ""))</f>
        <v/>
      </c>
      <c r="T344" s="91" t="str">
        <f>IFERROR(VLOOKUP(V344, ppp!J:W, 12, FALSE), "")</f>
        <v>Vous avez saisi que l’enquêtée a eu ${age_at_first_sex} âge lors de son premier rapport sexuel. Cependant, l’enquêtée vous a dit auparavant qu’elle a donné naissance à un âge plus jeune: ${age_first_birth}. Est-ce correct?</v>
      </c>
      <c r="U344" s="91" t="str">
        <f>IF(IFERROR(VLOOKUP(J344, ppp!L:W, 11, FALSE), "") = 0, "", IFERROR(VLOOKUP(J344, ppp!L:W, 11, FALSE), ""))</f>
        <v/>
      </c>
      <c r="V344" s="89" t="s">
        <v>1310</v>
      </c>
      <c r="W344" s="89" t="s">
        <v>1311</v>
      </c>
      <c r="X344" s="89" t="s">
        <v>353</v>
      </c>
    </row>
    <row r="345" spans="1:25" ht="13" customHeight="1">
      <c r="A345" s="89" t="s">
        <v>14</v>
      </c>
      <c r="B345" s="89" t="s">
        <v>362</v>
      </c>
      <c r="C345" s="89"/>
      <c r="D345" s="89"/>
      <c r="E345" s="89"/>
      <c r="F345" s="89"/>
      <c r="G345" s="89"/>
      <c r="H345" s="89"/>
      <c r="I345" s="89"/>
      <c r="J345" s="89" t="s">
        <v>355</v>
      </c>
      <c r="K345" s="89"/>
      <c r="L345" s="89" t="s">
        <v>363</v>
      </c>
      <c r="M345" s="89"/>
      <c r="N345" s="89"/>
      <c r="O345" s="89"/>
      <c r="R345" s="91" t="str">
        <f>IFERROR(VLOOKUP(C345, ppp!C:V, 17, FALSE), "")</f>
        <v/>
      </c>
      <c r="S345" s="91" t="str">
        <f>IF(IFERROR(VLOOKUP(J345, ppp!L:W, 9, FALSE), "") = 0, "", IFERROR(VLOOKUP(J345, ppp!L:W, 9, FALSE), ""))</f>
        <v/>
      </c>
      <c r="T345" s="91" t="str">
        <f>IFERROR(VLOOKUP(V345, ppp!J:W, 12, FALSE), "")</f>
        <v/>
      </c>
      <c r="U345" s="91" t="str">
        <f>IF(IFERROR(VLOOKUP(J345, ppp!L:W, 11, FALSE), "") = 0, "", IFERROR(VLOOKUP(J345, ppp!L:W, 11, FALSE), ""))</f>
        <v/>
      </c>
    </row>
    <row r="346" spans="1:25" s="90" customFormat="1" ht="13" customHeight="1">
      <c r="A346" s="90" t="s">
        <v>16</v>
      </c>
      <c r="B346" s="90" t="s">
        <v>1047</v>
      </c>
      <c r="H346" s="90" t="s">
        <v>18</v>
      </c>
      <c r="J346" s="90" t="s">
        <v>367</v>
      </c>
      <c r="R346" s="91" t="str">
        <f>IFERROR(VLOOKUP(C346, ppp!C:V, 17, FALSE), "")</f>
        <v/>
      </c>
      <c r="S346" s="91" t="str">
        <f>IF(IFERROR(VLOOKUP(J346, ppp!L:W, 9, FALSE), "") = 0, "", IFERROR(VLOOKUP(J346, ppp!L:W, 9, FALSE), ""))</f>
        <v/>
      </c>
      <c r="T346" s="91" t="str">
        <f>IFERROR(VLOOKUP(V346, ppp!J:W, 12, FALSE), "")</f>
        <v/>
      </c>
      <c r="U346" s="91" t="str">
        <f>IF(IFERROR(VLOOKUP(J346, ppp!L:W, 11, FALSE), "") = 0, "", IFERROR(VLOOKUP(J346, ppp!L:W, 11, FALSE), ""))</f>
        <v/>
      </c>
      <c r="V346" s="112"/>
      <c r="W346" s="112"/>
      <c r="X346" s="112"/>
      <c r="Y346" s="112"/>
    </row>
    <row r="347" spans="1:25" ht="13" customHeight="1">
      <c r="A347" s="90" t="s">
        <v>20</v>
      </c>
      <c r="B347" s="90" t="s">
        <v>1048</v>
      </c>
      <c r="C347" s="90" t="s">
        <v>1049</v>
      </c>
      <c r="D347" s="90"/>
      <c r="E347" s="90"/>
      <c r="F347" s="90"/>
      <c r="G347" s="90"/>
      <c r="H347" s="90"/>
      <c r="I347" s="90"/>
      <c r="J347" s="90"/>
      <c r="K347" s="90"/>
      <c r="L347" s="90"/>
      <c r="M347" s="90"/>
      <c r="N347" s="90"/>
      <c r="O347" s="90"/>
      <c r="R347" s="91" t="str">
        <f>IFERROR(VLOOKUP(C347, ppp!C:V, 17, FALSE), "")</f>
        <v>402. When was the last time you had sexual intercourse?</v>
      </c>
      <c r="S347" s="91" t="str">
        <f>IF(IFERROR(VLOOKUP(J347, ppp!L:W, 9, FALSE), "") = 0, "", IFERROR(VLOOKUP(J347, ppp!L:W, 9, FALSE), ""))</f>
        <v/>
      </c>
      <c r="T347" s="91" t="str">
        <f>IFERROR(VLOOKUP(V347, ppp!J:W, 12, FALSE), "")</f>
        <v>402. Quand avez-vous eu des rapports sexuels pour la dernière fois ?</v>
      </c>
      <c r="U347" s="91" t="str">
        <f>IF(IFERROR(VLOOKUP(J347, ppp!L:W, 11, FALSE), "") = 0, "", IFERROR(VLOOKUP(J347, ppp!L:W, 11, FALSE), ""))</f>
        <v/>
      </c>
      <c r="V347" s="89" t="s">
        <v>1059</v>
      </c>
    </row>
    <row r="348" spans="1:25" s="90" customFormat="1" ht="13" customHeight="1">
      <c r="A348" s="90" t="s">
        <v>20</v>
      </c>
      <c r="B348" s="90" t="s">
        <v>1050</v>
      </c>
      <c r="C348" s="90" t="s">
        <v>1521</v>
      </c>
      <c r="J348" s="90" t="s">
        <v>364</v>
      </c>
      <c r="R348" s="91" t="str">
        <f>IFERROR(VLOOKUP(C348, ppp!C:V, 17, FALSE), "")</f>
        <v>Respondent is ${months_pregnant} months pregnant.</v>
      </c>
      <c r="S348" s="91" t="str">
        <f>IF(IFERROR(VLOOKUP(J348, ppp!L:W, 9, FALSE), "") = 0, "", IFERROR(VLOOKUP(J348, ppp!L:W, 9, FALSE), ""))</f>
        <v/>
      </c>
      <c r="T348" s="91" t="str">
        <f>IFERROR(VLOOKUP(V348, ppp!J:W, 12, FALSE), "")</f>
        <v>L'enquetee est a ${months_pregnant} mois de grossesse.</v>
      </c>
      <c r="U348" s="91" t="str">
        <f>IF(IFERROR(VLOOKUP(J348, ppp!L:W, 11, FALSE), "") = 0, "", IFERROR(VLOOKUP(J348, ppp!L:W, 11, FALSE), ""))</f>
        <v/>
      </c>
      <c r="V348" s="89" t="s">
        <v>1060</v>
      </c>
      <c r="W348" s="112"/>
      <c r="X348" s="112"/>
      <c r="Y348" s="112"/>
    </row>
    <row r="349" spans="1:25" s="90" customFormat="1" ht="13" customHeight="1">
      <c r="A349" s="90" t="s">
        <v>20</v>
      </c>
      <c r="B349" s="90" t="s">
        <v>1051</v>
      </c>
      <c r="C349" s="90" t="s">
        <v>1052</v>
      </c>
      <c r="J349" s="90" t="s">
        <v>1053</v>
      </c>
      <c r="R349" s="91" t="str">
        <f>IFERROR(VLOOKUP(C349, ppp!C:V, 17, FALSE), "")</f>
        <v>Answer must be in days or weeks up to 4 weeks or 30 days</v>
      </c>
      <c r="S349" s="91" t="str">
        <f>IF(IFERROR(VLOOKUP(J349, ppp!L:W, 9, FALSE), "") = 0, "", IFERROR(VLOOKUP(J349, ppp!L:W, 9, FALSE), ""))</f>
        <v/>
      </c>
      <c r="T349" s="91" t="str">
        <f>IFERROR(VLOOKUP(V349, ppp!J:W, 12, FALSE), "")</f>
        <v>La reponse doit etre en jours ou en semaines jusqu a 4 semaines ou 30 jours.</v>
      </c>
      <c r="U349" s="91" t="str">
        <f>IF(IFERROR(VLOOKUP(J349, ppp!L:W, 11, FALSE), "") = 0, "", IFERROR(VLOOKUP(J349, ppp!L:W, 11, FALSE), ""))</f>
        <v/>
      </c>
      <c r="V349" s="89" t="s">
        <v>1061</v>
      </c>
      <c r="W349" s="112"/>
      <c r="X349" s="112"/>
      <c r="Y349" s="112"/>
    </row>
    <row r="350" spans="1:25" s="90" customFormat="1" ht="13" customHeight="1">
      <c r="A350" s="90" t="s">
        <v>1610</v>
      </c>
      <c r="B350" s="90" t="s">
        <v>365</v>
      </c>
      <c r="C350" s="90" t="s">
        <v>819</v>
      </c>
      <c r="D350" s="90" t="s">
        <v>1054</v>
      </c>
      <c r="E350" s="90" t="s">
        <v>1055</v>
      </c>
      <c r="F350" s="90" t="s">
        <v>366</v>
      </c>
      <c r="G350" s="90" t="s">
        <v>26</v>
      </c>
      <c r="R350" s="91" t="str">
        <f>IFERROR(VLOOKUP(C350, ppp!C:V, 17, FALSE), "")</f>
        <v>#####</v>
      </c>
      <c r="S350" s="91" t="str">
        <f>IF(IFERROR(VLOOKUP(J350, ppp!L:W, 9, FALSE), "") = 0, "", IFERROR(VLOOKUP(J350, ppp!L:W, 9, FALSE), ""))</f>
        <v/>
      </c>
      <c r="T350" s="91" t="str">
        <f>IFERROR(VLOOKUP(V350, ppp!J:W, 12, FALSE), "")</f>
        <v>#####</v>
      </c>
      <c r="U350" s="91" t="str">
        <f>IF(IFERROR(VLOOKUP(J350, ppp!L:W, 11, FALSE), "") = 0, "", IFERROR(VLOOKUP(J350, ppp!L:W, 11, FALSE), ""))</f>
        <v/>
      </c>
      <c r="V350" s="89" t="s">
        <v>819</v>
      </c>
      <c r="W350" s="89" t="s">
        <v>2264</v>
      </c>
      <c r="X350" s="89" t="s">
        <v>368</v>
      </c>
      <c r="Y350" s="112"/>
    </row>
    <row r="351" spans="1:25" s="90" customFormat="1" ht="13" customHeight="1">
      <c r="A351" s="90" t="s">
        <v>28</v>
      </c>
      <c r="B351" s="90" t="s">
        <v>1047</v>
      </c>
      <c r="R351" s="91" t="str">
        <f>IFERROR(VLOOKUP(C351, ppp!C:V, 17, FALSE), "")</f>
        <v/>
      </c>
      <c r="S351" s="91" t="str">
        <f>IF(IFERROR(VLOOKUP(J351, ppp!L:W, 9, FALSE), "") = 0, "", IFERROR(VLOOKUP(J351, ppp!L:W, 9, FALSE), ""))</f>
        <v/>
      </c>
      <c r="T351" s="91" t="str">
        <f>IFERROR(VLOOKUP(V351, ppp!J:W, 12, FALSE), "")</f>
        <v/>
      </c>
      <c r="U351" s="91" t="str">
        <f>IF(IFERROR(VLOOKUP(J351, ppp!L:W, 11, FALSE), "") = 0, "", IFERROR(VLOOKUP(J351, ppp!L:W, 11, FALSE), ""))</f>
        <v/>
      </c>
      <c r="V351" s="112"/>
      <c r="W351" s="112"/>
      <c r="X351" s="112"/>
      <c r="Y351" s="112"/>
    </row>
    <row r="352" spans="1:25" s="142" customFormat="1" ht="13" customHeight="1">
      <c r="A352" s="90" t="s">
        <v>14</v>
      </c>
      <c r="B352" s="90" t="s">
        <v>369</v>
      </c>
      <c r="C352" s="90"/>
      <c r="D352" s="90"/>
      <c r="E352" s="90"/>
      <c r="F352" s="90"/>
      <c r="G352" s="90"/>
      <c r="H352" s="90"/>
      <c r="I352" s="90"/>
      <c r="J352" s="90"/>
      <c r="K352" s="90"/>
      <c r="L352" s="90" t="s">
        <v>370</v>
      </c>
      <c r="M352" s="90"/>
      <c r="N352" s="90"/>
      <c r="O352" s="90"/>
      <c r="P352" s="90"/>
      <c r="Q352" s="90"/>
      <c r="R352" s="91" t="str">
        <f>IFERROR(VLOOKUP(C352, ppp!C:V, 17, FALSE), "")</f>
        <v/>
      </c>
      <c r="S352" s="91" t="str">
        <f>IF(IFERROR(VLOOKUP(J352, ppp!L:W, 9, FALSE), "") = 0, "", IFERROR(VLOOKUP(J352, ppp!L:W, 9, FALSE), ""))</f>
        <v/>
      </c>
      <c r="T352" s="91" t="str">
        <f>IFERROR(VLOOKUP(V352, ppp!J:W, 12, FALSE), "")</f>
        <v/>
      </c>
      <c r="U352" s="91" t="str">
        <f>IF(IFERROR(VLOOKUP(J352, ppp!L:W, 11, FALSE), "") = 0, "", IFERROR(VLOOKUP(J352, ppp!L:W, 11, FALSE), ""))</f>
        <v/>
      </c>
      <c r="V352" s="95"/>
      <c r="W352" s="95"/>
      <c r="X352" s="95"/>
      <c r="Y352" s="95"/>
    </row>
    <row r="353" spans="1:25" s="110" customFormat="1" ht="13" customHeight="1">
      <c r="A353" s="90" t="s">
        <v>49</v>
      </c>
      <c r="B353" s="90" t="s">
        <v>371</v>
      </c>
      <c r="C353" s="90" t="s">
        <v>1056</v>
      </c>
      <c r="D353" s="90" t="s">
        <v>1057</v>
      </c>
      <c r="E353" s="90" t="s">
        <v>1522</v>
      </c>
      <c r="F353" s="90" t="s">
        <v>1523</v>
      </c>
      <c r="G353" s="90" t="s">
        <v>26</v>
      </c>
      <c r="H353" s="90"/>
      <c r="I353" s="90"/>
      <c r="J353" s="90" t="s">
        <v>1058</v>
      </c>
      <c r="K353" s="90"/>
      <c r="L353" s="90"/>
      <c r="M353" s="90"/>
      <c r="N353" s="90"/>
      <c r="O353" s="90"/>
      <c r="P353" s="90"/>
      <c r="Q353" s="90"/>
      <c r="R353" s="91" t="str">
        <f>IFERROR(VLOOKUP(C353, ppp!C:V, 17, FALSE), "")</f>
        <v>402. Enter ${last_time_sex_lab}.</v>
      </c>
      <c r="S353" s="91" t="str">
        <f>IF(IFERROR(VLOOKUP(J353, ppp!L:W, 9, FALSE), "") = 0, "", IFERROR(VLOOKUP(J353, ppp!L:W, 9, FALSE), ""))</f>
        <v>401a ≠ -77</v>
      </c>
      <c r="T353" s="91" t="str">
        <f>IFERROR(VLOOKUP(V353, ppp!J:W, 12, FALSE), "")</f>
        <v>402. Saisir X: ${last_time_sex_lab}.</v>
      </c>
      <c r="U353" s="91" t="str">
        <f>IF(IFERROR(VLOOKUP(J353, ppp!L:W, 11, FALSE), "") = 0, "", IFERROR(VLOOKUP(J353, ppp!L:W, 11, FALSE), ""))</f>
        <v>401a ≠ -77</v>
      </c>
      <c r="V353" s="89" t="s">
        <v>1094</v>
      </c>
      <c r="W353" s="89" t="s">
        <v>372</v>
      </c>
      <c r="X353" s="89" t="s">
        <v>373</v>
      </c>
      <c r="Y353" s="95"/>
    </row>
    <row r="354" spans="1:25" s="90" customFormat="1" ht="13" customHeight="1">
      <c r="A354" s="90" t="s">
        <v>20</v>
      </c>
      <c r="B354" s="90" t="s">
        <v>1515</v>
      </c>
      <c r="C354" s="90" t="s">
        <v>1516</v>
      </c>
      <c r="G354" s="90" t="s">
        <v>26</v>
      </c>
      <c r="J354" s="90" t="s">
        <v>1517</v>
      </c>
      <c r="R354" s="91" t="str">
        <f>IFERROR(VLOOKUP(C354, ppp!C:V, 17, FALSE), "")</f>
        <v/>
      </c>
      <c r="S354" s="91" t="str">
        <f>IF(IFERROR(VLOOKUP(J354, ppp!L:W, 9, FALSE), "") = 0, "", IFERROR(VLOOKUP(J354, ppp!L:W, 9, FALSE), ""))</f>
        <v/>
      </c>
      <c r="T354" s="91" t="str">
        <f>IFERROR(VLOOKUP(V354, ppp!J:W, 12, FALSE), "")</f>
        <v/>
      </c>
      <c r="U354" s="91" t="str">
        <f>IF(IFERROR(VLOOKUP(J354, ppp!L:W, 11, FALSE), "") = 0, "", IFERROR(VLOOKUP(J354, ppp!L:W, 11, FALSE), ""))</f>
        <v/>
      </c>
      <c r="V354" s="182" t="s">
        <v>2196</v>
      </c>
    </row>
    <row r="355" spans="1:25" s="90" customFormat="1" ht="13" customHeight="1">
      <c r="A355" s="90" t="s">
        <v>20</v>
      </c>
      <c r="B355" s="90" t="s">
        <v>1518</v>
      </c>
      <c r="C355" s="90" t="s">
        <v>1519</v>
      </c>
      <c r="G355" s="90" t="s">
        <v>26</v>
      </c>
      <c r="J355" s="90" t="s">
        <v>1520</v>
      </c>
      <c r="R355" s="91" t="str">
        <f>IFERROR(VLOOKUP(C355, ppp!C:V, 17, FALSE), "")</f>
        <v>The respondent cannot enter a time since last sex that would be before her age at first sex._x000D__x000D_Age at first sex: ${age_at_first_sex}_x000D_Current age: ${age}_x000D_Last time sex units: ${last_time_sex}_x000D_Last time sex value: ${last_time_sex_value}</v>
      </c>
      <c r="S355" s="91" t="str">
        <f>IF(IFERROR(VLOOKUP(J355, ppp!L:W, 9, FALSE), "") = 0, "", IFERROR(VLOOKUP(J355, ppp!L:W, 9, FALSE), ""))</f>
        <v/>
      </c>
      <c r="T355" s="91" t="str">
        <f>IFERROR(VLOOKUP(V355, ppp!J:W, 12, FALSE), "")</f>
        <v/>
      </c>
      <c r="U355" s="91" t="str">
        <f>IF(IFERROR(VLOOKUP(J355, ppp!L:W, 11, FALSE), "") = 0, "", IFERROR(VLOOKUP(J355, ppp!L:W, 11, FALSE), ""))</f>
        <v/>
      </c>
      <c r="V355" s="182" t="s">
        <v>2197</v>
      </c>
    </row>
    <row r="356" spans="1:25" s="161" customFormat="1" ht="13" customHeight="1">
      <c r="A356" s="160" t="s">
        <v>1260</v>
      </c>
      <c r="B356" s="160" t="s">
        <v>1261</v>
      </c>
      <c r="C356" s="117" t="s">
        <v>1360</v>
      </c>
      <c r="D356" s="160" t="s">
        <v>1262</v>
      </c>
      <c r="E356" s="117"/>
      <c r="F356" s="160"/>
      <c r="G356" s="160" t="s">
        <v>26</v>
      </c>
      <c r="H356" s="160"/>
      <c r="I356" s="160"/>
      <c r="J356" s="160" t="s">
        <v>1799</v>
      </c>
      <c r="K356" s="160"/>
      <c r="L356" s="160"/>
      <c r="M356" s="160"/>
      <c r="N356" s="160"/>
      <c r="O356" s="117"/>
      <c r="R356" s="91" t="str">
        <f>IFERROR(VLOOKUP(C356, ppp!C:V, 17, FALSE), "")</f>
        <v>LCL_308a. If you could go back to the time you did not have any children and could choose exactly the number of children to have in your whole life, how many would that be?</v>
      </c>
      <c r="S356" s="91" t="str">
        <f>IF(IFERROR(VLOOKUP(J356, ppp!L:W, 9, FALSE), "") = 0, "", IFERROR(VLOOKUP(J356, ppp!L:W, 9, FALSE), ""))</f>
        <v>201 = 1</v>
      </c>
      <c r="T356" s="91" t="str">
        <f>IFERROR(VLOOKUP(V356, ppp!J:W, 12, FALSE), "")</f>
        <v/>
      </c>
      <c r="U356" s="91" t="str">
        <f>IF(IFERROR(VLOOKUP(J356, ppp!L:W, 11, FALSE), "") = 0, "", IFERROR(VLOOKUP(J356, ppp!L:W, 11, FALSE), ""))</f>
        <v>201 = 1</v>
      </c>
      <c r="V356" s="182" t="s">
        <v>2198</v>
      </c>
      <c r="W356" s="162" t="s">
        <v>2265</v>
      </c>
      <c r="X356" s="117"/>
      <c r="Y356" s="160"/>
    </row>
    <row r="357" spans="1:25" s="161" customFormat="1" ht="13" customHeight="1">
      <c r="A357" s="160" t="s">
        <v>14</v>
      </c>
      <c r="B357" s="160" t="s">
        <v>1263</v>
      </c>
      <c r="C357" s="117"/>
      <c r="D357" s="160"/>
      <c r="E357" s="117"/>
      <c r="F357" s="160"/>
      <c r="G357" s="160"/>
      <c r="H357" s="160"/>
      <c r="I357" s="160"/>
      <c r="J357" s="160"/>
      <c r="K357" s="160"/>
      <c r="L357" s="160" t="s">
        <v>1264</v>
      </c>
      <c r="M357" s="160"/>
      <c r="N357" s="160"/>
      <c r="O357" s="117"/>
      <c r="R357" s="91" t="str">
        <f>IFERROR(VLOOKUP(C357, ppp!C:V, 17, FALSE), "")</f>
        <v/>
      </c>
      <c r="S357" s="91" t="str">
        <f>IF(IFERROR(VLOOKUP(J357, ppp!L:W, 9, FALSE), "") = 0, "", IFERROR(VLOOKUP(J357, ppp!L:W, 9, FALSE), ""))</f>
        <v/>
      </c>
      <c r="T357" s="91" t="str">
        <f>IFERROR(VLOOKUP(V357, ppp!J:W, 12, FALSE), "")</f>
        <v/>
      </c>
      <c r="U357" s="91" t="str">
        <f>IF(IFERROR(VLOOKUP(J357, ppp!L:W, 11, FALSE), "") = 0, "", IFERROR(VLOOKUP(J357, ppp!L:W, 11, FALSE), ""))</f>
        <v/>
      </c>
      <c r="V357" s="117"/>
      <c r="W357" s="117"/>
      <c r="X357" s="117"/>
      <c r="Y357" s="160"/>
    </row>
    <row r="358" spans="1:25" s="161" customFormat="1" ht="13" customHeight="1">
      <c r="A358" s="160" t="s">
        <v>49</v>
      </c>
      <c r="B358" s="160" t="s">
        <v>1265</v>
      </c>
      <c r="C358" s="117" t="s">
        <v>1266</v>
      </c>
      <c r="D358" s="160"/>
      <c r="E358" s="117"/>
      <c r="F358" s="117" t="s">
        <v>1267</v>
      </c>
      <c r="G358" s="160" t="s">
        <v>26</v>
      </c>
      <c r="H358" s="160"/>
      <c r="I358" s="160"/>
      <c r="J358" s="160" t="s">
        <v>1268</v>
      </c>
      <c r="K358" s="160"/>
      <c r="L358" s="160"/>
      <c r="M358" s="160"/>
      <c r="N358" s="160"/>
      <c r="O358" s="117"/>
      <c r="R358" s="91" t="str">
        <f>IFERROR(VLOOKUP(C358, ppp!C:V, 17, FALSE), "")</f>
        <v>Enter ${children_des_lab}:</v>
      </c>
      <c r="S358" s="91" t="str">
        <f>IF(IFERROR(VLOOKUP(J358, ppp!L:W, 9, FALSE), "") = 0, "", IFERROR(VLOOKUP(J358, ppp!L:W, 9, FALSE), ""))</f>
        <v/>
      </c>
      <c r="T358" s="91" t="str">
        <f>IFERROR(VLOOKUP(V358, ppp!J:W, 12, FALSE), "")</f>
        <v>Saisir X: ${children_des_lab}</v>
      </c>
      <c r="U358" s="91" t="str">
        <f>IF(IFERROR(VLOOKUP(J358, ppp!L:W, 11, FALSE), "") = 0, "", IFERROR(VLOOKUP(J358, ppp!L:W, 11, FALSE), ""))</f>
        <v/>
      </c>
      <c r="V358" s="117" t="s">
        <v>1275</v>
      </c>
      <c r="W358" s="160"/>
      <c r="X358" s="160"/>
      <c r="Y358" s="160"/>
    </row>
    <row r="359" spans="1:25" s="161" customFormat="1" ht="13" customHeight="1">
      <c r="A359" s="160" t="s">
        <v>1260</v>
      </c>
      <c r="B359" s="160" t="s">
        <v>1269</v>
      </c>
      <c r="C359" s="117" t="s">
        <v>1361</v>
      </c>
      <c r="D359" s="160" t="s">
        <v>1262</v>
      </c>
      <c r="E359" s="117"/>
      <c r="F359" s="160"/>
      <c r="G359" s="117" t="s">
        <v>26</v>
      </c>
      <c r="H359" s="160"/>
      <c r="I359" s="160"/>
      <c r="J359" s="160" t="s">
        <v>1800</v>
      </c>
      <c r="K359" s="160"/>
      <c r="L359" s="160"/>
      <c r="M359" s="160"/>
      <c r="N359" s="160"/>
      <c r="O359" s="117"/>
      <c r="R359" s="91" t="str">
        <f>IFERROR(VLOOKUP(C359, ppp!C:V, 17, FALSE), "")</f>
        <v>LCL_308b.  If you could choose exactly the number of children to have in your whole life, how many would that be?</v>
      </c>
      <c r="S359" s="91" t="str">
        <f>IF(IFERROR(VLOOKUP(J359, ppp!L:W, 9, FALSE), "") = 0, "", IFERROR(VLOOKUP(J359, ppp!L:W, 9, FALSE), ""))</f>
        <v>200 ≠ 1</v>
      </c>
      <c r="T359" s="91" t="str">
        <f>IFERROR(VLOOKUP(V359, ppp!J:W, 12, FALSE), "")</f>
        <v/>
      </c>
      <c r="U359" s="91" t="str">
        <f>IF(IFERROR(VLOOKUP(J359, ppp!L:W, 11, FALSE), "") = 0, "", IFERROR(VLOOKUP(J359, ppp!L:W, 11, FALSE), ""))</f>
        <v>200 ≠ 1</v>
      </c>
      <c r="V359" s="117" t="s">
        <v>2199</v>
      </c>
      <c r="W359" s="162" t="s">
        <v>2265</v>
      </c>
      <c r="X359" s="160"/>
      <c r="Y359" s="160"/>
    </row>
    <row r="360" spans="1:25" s="161" customFormat="1" ht="13" customHeight="1">
      <c r="A360" s="160" t="s">
        <v>14</v>
      </c>
      <c r="B360" s="160" t="s">
        <v>1270</v>
      </c>
      <c r="C360" s="117"/>
      <c r="D360" s="160"/>
      <c r="E360" s="117"/>
      <c r="F360" s="160"/>
      <c r="G360" s="160"/>
      <c r="H360" s="160"/>
      <c r="I360" s="160"/>
      <c r="J360" s="160"/>
      <c r="K360" s="160"/>
      <c r="L360" s="160" t="s">
        <v>1271</v>
      </c>
      <c r="M360" s="160"/>
      <c r="N360" s="160"/>
      <c r="O360" s="117"/>
      <c r="R360" s="91" t="str">
        <f>IFERROR(VLOOKUP(C360, ppp!C:V, 17, FALSE), "")</f>
        <v/>
      </c>
      <c r="S360" s="91" t="str">
        <f>IF(IFERROR(VLOOKUP(J360, ppp!L:W, 9, FALSE), "") = 0, "", IFERROR(VLOOKUP(J360, ppp!L:W, 9, FALSE), ""))</f>
        <v/>
      </c>
      <c r="T360" s="91" t="str">
        <f>IFERROR(VLOOKUP(V360, ppp!J:W, 12, FALSE), "")</f>
        <v/>
      </c>
      <c r="U360" s="91" t="str">
        <f>IF(IFERROR(VLOOKUP(J360, ppp!L:W, 11, FALSE), "") = 0, "", IFERROR(VLOOKUP(J360, ppp!L:W, 11, FALSE), ""))</f>
        <v/>
      </c>
      <c r="V360" s="117"/>
      <c r="W360" s="160"/>
      <c r="X360" s="160"/>
      <c r="Y360" s="160"/>
    </row>
    <row r="361" spans="1:25" s="161" customFormat="1" ht="13" customHeight="1">
      <c r="A361" s="160" t="s">
        <v>49</v>
      </c>
      <c r="B361" s="160" t="s">
        <v>1272</v>
      </c>
      <c r="C361" s="117" t="s">
        <v>1273</v>
      </c>
      <c r="D361" s="160"/>
      <c r="E361" s="117"/>
      <c r="F361" s="117" t="s">
        <v>1267</v>
      </c>
      <c r="G361" s="160" t="s">
        <v>26</v>
      </c>
      <c r="H361" s="160"/>
      <c r="I361" s="160"/>
      <c r="J361" s="160" t="s">
        <v>1274</v>
      </c>
      <c r="K361" s="160"/>
      <c r="L361" s="160"/>
      <c r="M361" s="160"/>
      <c r="N361" s="160"/>
      <c r="O361" s="117"/>
      <c r="R361" s="91" t="str">
        <f>IFERROR(VLOOKUP(C361, ppp!C:V, 17, FALSE), "")</f>
        <v>Enter ${children_des2_lab}:</v>
      </c>
      <c r="S361" s="91" t="str">
        <f>IF(IFERROR(VLOOKUP(J361, ppp!L:W, 9, FALSE), "") = 0, "", IFERROR(VLOOKUP(J361, ppp!L:W, 9, FALSE), ""))</f>
        <v/>
      </c>
      <c r="T361" s="91" t="str">
        <f>IFERROR(VLOOKUP(V361, ppp!J:W, 12, FALSE), "")</f>
        <v>Saisir X: ${children_des2_lab}</v>
      </c>
      <c r="U361" s="91" t="str">
        <f>IF(IFERROR(VLOOKUP(J361, ppp!L:W, 11, FALSE), "") = 0, "", IFERROR(VLOOKUP(J361, ppp!L:W, 11, FALSE), ""))</f>
        <v/>
      </c>
      <c r="V361" s="117" t="s">
        <v>1276</v>
      </c>
      <c r="W361" s="160"/>
      <c r="X361" s="160"/>
      <c r="Y361" s="160"/>
    </row>
    <row r="362" spans="1:25" s="166" customFormat="1" ht="13" customHeight="1">
      <c r="A362" s="163" t="s">
        <v>20</v>
      </c>
      <c r="B362" s="163" t="s">
        <v>1527</v>
      </c>
      <c r="C362" s="164" t="s">
        <v>1847</v>
      </c>
      <c r="D362" s="163" t="s">
        <v>1337</v>
      </c>
      <c r="E362" s="163"/>
      <c r="F362" s="163"/>
      <c r="G362" s="163"/>
      <c r="H362" s="163"/>
      <c r="I362" s="163"/>
      <c r="J362" s="163" t="s">
        <v>129</v>
      </c>
      <c r="K362" s="165" t="s">
        <v>26</v>
      </c>
      <c r="L362" s="163"/>
      <c r="R362" s="91" t="str">
        <f>IFERROR(VLOOKUP(C362, ppp!C:V, 17, FALSE), "")</f>
        <v/>
      </c>
      <c r="S362" s="91" t="str">
        <f>IF(IFERROR(VLOOKUP(J362, ppp!L:W, 9, FALSE), "") = 0, "", IFERROR(VLOOKUP(J362, ppp!L:W, 9, FALSE), ""))</f>
        <v/>
      </c>
      <c r="T362" s="91" t="str">
        <f>IFERROR(VLOOKUP(V362, ppp!J:W, 12, FALSE), "")</f>
        <v/>
      </c>
      <c r="U362" s="91" t="str">
        <f>IF(IFERROR(VLOOKUP(J362, ppp!L:W, 11, FALSE), "") = 0, "", IFERROR(VLOOKUP(J362, ppp!L:W, 11, FALSE), ""))</f>
        <v/>
      </c>
      <c r="V362" s="163" t="s">
        <v>2122</v>
      </c>
      <c r="W362" s="163" t="s">
        <v>1466</v>
      </c>
      <c r="Y362" s="163"/>
    </row>
    <row r="363" spans="1:25" s="142" customFormat="1" ht="13" customHeight="1">
      <c r="A363" s="95" t="s">
        <v>1338</v>
      </c>
      <c r="B363" s="95" t="s">
        <v>1339</v>
      </c>
      <c r="C363" s="95" t="s">
        <v>1473</v>
      </c>
      <c r="D363" s="95" t="s">
        <v>1340</v>
      </c>
      <c r="E363" s="95"/>
      <c r="F363" s="95"/>
      <c r="G363" s="95" t="s">
        <v>26</v>
      </c>
      <c r="H363" s="95"/>
      <c r="I363" s="95"/>
      <c r="J363" s="95" t="s">
        <v>129</v>
      </c>
      <c r="K363" s="95"/>
      <c r="L363" s="95"/>
      <c r="R363" s="91" t="str">
        <f>IFERROR(VLOOKUP(C363, ppp!C:V, 17, FALSE), "")</f>
        <v>501. On a typical day in the DRY season, how much time do you spend collecting water?</v>
      </c>
      <c r="S363" s="91" t="str">
        <f>IF(IFERROR(VLOOKUP(J363, ppp!L:W, 9, FALSE), "") = 0, "", IFERROR(VLOOKUP(J363, ppp!L:W, 9, FALSE), ""))</f>
        <v/>
      </c>
      <c r="T363" s="91" t="str">
        <f>IFERROR(VLOOKUP(V363, ppp!J:W, 12, FALSE), "")</f>
        <v>501. Lors d’un jour typique de la saison SÈCHE, combien de temps passez-vous à collecter l’eau?</v>
      </c>
      <c r="U363" s="91" t="str">
        <f>IF(IFERROR(VLOOKUP(J363, ppp!L:W, 11, FALSE), "") = 0, "", IFERROR(VLOOKUP(J363, ppp!L:W, 11, FALSE), ""))</f>
        <v/>
      </c>
      <c r="V363" s="95" t="s">
        <v>1467</v>
      </c>
      <c r="W363" s="95" t="s">
        <v>2266</v>
      </c>
      <c r="Y363" s="95"/>
    </row>
    <row r="364" spans="1:25" s="142" customFormat="1" ht="13" customHeight="1">
      <c r="A364" s="95" t="s">
        <v>14</v>
      </c>
      <c r="B364" s="95" t="s">
        <v>1341</v>
      </c>
      <c r="C364" s="95"/>
      <c r="D364" s="95"/>
      <c r="E364" s="95"/>
      <c r="F364" s="95"/>
      <c r="G364" s="95"/>
      <c r="H364" s="95"/>
      <c r="I364" s="95"/>
      <c r="J364" s="95"/>
      <c r="K364" s="95"/>
      <c r="L364" s="95" t="s">
        <v>1342</v>
      </c>
      <c r="R364" s="91" t="str">
        <f>IFERROR(VLOOKUP(C364, ppp!C:V, 17, FALSE), "")</f>
        <v/>
      </c>
      <c r="S364" s="91" t="str">
        <f>IF(IFERROR(VLOOKUP(J364, ppp!L:W, 9, FALSE), "") = 0, "", IFERROR(VLOOKUP(J364, ppp!L:W, 9, FALSE), ""))</f>
        <v/>
      </c>
      <c r="T364" s="91" t="str">
        <f>IFERROR(VLOOKUP(V364, ppp!J:W, 12, FALSE), "")</f>
        <v/>
      </c>
      <c r="U364" s="91" t="str">
        <f>IF(IFERROR(VLOOKUP(J364, ppp!L:W, 11, FALSE), "") = 0, "", IFERROR(VLOOKUP(J364, ppp!L:W, 11, FALSE), ""))</f>
        <v/>
      </c>
      <c r="V364" s="95"/>
      <c r="W364" s="95"/>
      <c r="Y364" s="95"/>
    </row>
    <row r="365" spans="1:25" s="142" customFormat="1" ht="13" customHeight="1">
      <c r="A365" s="142" t="s">
        <v>301</v>
      </c>
      <c r="B365" s="95" t="s">
        <v>1343</v>
      </c>
      <c r="C365" s="95" t="s">
        <v>1474</v>
      </c>
      <c r="D365" s="95" t="s">
        <v>1344</v>
      </c>
      <c r="F365" s="95" t="s">
        <v>1345</v>
      </c>
      <c r="G365" s="95" t="s">
        <v>26</v>
      </c>
      <c r="H365" s="95"/>
      <c r="I365" s="95"/>
      <c r="J365" s="95" t="s">
        <v>1346</v>
      </c>
      <c r="K365" s="95"/>
      <c r="L365" s="95"/>
      <c r="R365" s="91" t="str">
        <f>IFERROR(VLOOKUP(C365, ppp!C:V, 17, FALSE), "")</f>
        <v>501. Enter ${dry_label}:</v>
      </c>
      <c r="S365" s="91" t="str">
        <f>IF(IFERROR(VLOOKUP(J365, ppp!L:W, 9, FALSE), "") = 0, "", IFERROR(VLOOKUP(J365, ppp!L:W, 9, FALSE), ""))</f>
        <v/>
      </c>
      <c r="T365" s="91" t="str">
        <f>IFERROR(VLOOKUP(V365, ppp!J:W, 12, FALSE), "")</f>
        <v>501. Saisir ${dry_label}:</v>
      </c>
      <c r="U365" s="91" t="str">
        <f>IF(IFERROR(VLOOKUP(J365, ppp!L:W, 11, FALSE), "") = 0, "", IFERROR(VLOOKUP(J365, ppp!L:W, 11, FALSE), ""))</f>
        <v/>
      </c>
      <c r="V365" s="95" t="s">
        <v>1468</v>
      </c>
      <c r="W365" s="95" t="s">
        <v>2201</v>
      </c>
      <c r="Y365" s="95"/>
    </row>
    <row r="366" spans="1:25" s="142" customFormat="1" ht="13" customHeight="1">
      <c r="A366" s="95" t="s">
        <v>1338</v>
      </c>
      <c r="B366" s="95" t="s">
        <v>1347</v>
      </c>
      <c r="C366" s="95" t="s">
        <v>1471</v>
      </c>
      <c r="D366" s="95" t="s">
        <v>1340</v>
      </c>
      <c r="F366" s="95"/>
      <c r="G366" s="95" t="s">
        <v>26</v>
      </c>
      <c r="H366" s="95"/>
      <c r="I366" s="95"/>
      <c r="J366" s="95" t="s">
        <v>129</v>
      </c>
      <c r="K366" s="95"/>
      <c r="L366" s="95"/>
      <c r="R366" s="91" t="str">
        <f>IFERROR(VLOOKUP(C366, ppp!C:V, 17, FALSE), "")</f>
        <v>502. On a typical day in the WET season, how much time do you spend collecting water?</v>
      </c>
      <c r="S366" s="91" t="str">
        <f>IF(IFERROR(VLOOKUP(J366, ppp!L:W, 9, FALSE), "") = 0, "", IFERROR(VLOOKUP(J366, ppp!L:W, 9, FALSE), ""))</f>
        <v/>
      </c>
      <c r="T366" s="91" t="str">
        <f>IFERROR(VLOOKUP(V366, ppp!J:W, 12, FALSE), "")</f>
        <v>502. Lors d’un jour typique de la saison DES PLUIES, combien de temps passez-vous à collecter l’eau?</v>
      </c>
      <c r="U366" s="91" t="str">
        <f>IF(IFERROR(VLOOKUP(J366, ppp!L:W, 11, FALSE), "") = 0, "", IFERROR(VLOOKUP(J366, ppp!L:W, 11, FALSE), ""))</f>
        <v/>
      </c>
      <c r="V366" s="95" t="s">
        <v>1469</v>
      </c>
      <c r="W366" s="167" t="s">
        <v>2266</v>
      </c>
      <c r="Y366" s="95"/>
    </row>
    <row r="367" spans="1:25" s="142" customFormat="1" ht="13" customHeight="1">
      <c r="A367" s="95" t="s">
        <v>14</v>
      </c>
      <c r="B367" s="95" t="s">
        <v>1348</v>
      </c>
      <c r="C367" s="95"/>
      <c r="D367" s="95"/>
      <c r="F367" s="95"/>
      <c r="G367" s="95"/>
      <c r="H367" s="95"/>
      <c r="I367" s="95"/>
      <c r="J367" s="95"/>
      <c r="K367" s="95"/>
      <c r="L367" s="95" t="s">
        <v>1349</v>
      </c>
      <c r="R367" s="91" t="str">
        <f>IFERROR(VLOOKUP(C367, ppp!C:V, 17, FALSE), "")</f>
        <v/>
      </c>
      <c r="S367" s="91" t="str">
        <f>IF(IFERROR(VLOOKUP(J367, ppp!L:W, 9, FALSE), "") = 0, "", IFERROR(VLOOKUP(J367, ppp!L:W, 9, FALSE), ""))</f>
        <v/>
      </c>
      <c r="T367" s="91" t="str">
        <f>IFERROR(VLOOKUP(V367, ppp!J:W, 12, FALSE), "")</f>
        <v/>
      </c>
      <c r="U367" s="91" t="str">
        <f>IF(IFERROR(VLOOKUP(J367, ppp!L:W, 11, FALSE), "") = 0, "", IFERROR(VLOOKUP(J367, ppp!L:W, 11, FALSE), ""))</f>
        <v/>
      </c>
      <c r="V367" s="95"/>
      <c r="W367" s="95"/>
      <c r="Y367" s="95"/>
    </row>
    <row r="368" spans="1:25" s="142" customFormat="1" ht="13" customHeight="1">
      <c r="A368" s="142" t="s">
        <v>301</v>
      </c>
      <c r="B368" s="95" t="s">
        <v>1350</v>
      </c>
      <c r="C368" s="95" t="s">
        <v>1472</v>
      </c>
      <c r="D368" s="95" t="s">
        <v>1344</v>
      </c>
      <c r="F368" s="95" t="s">
        <v>1351</v>
      </c>
      <c r="G368" s="95" t="s">
        <v>26</v>
      </c>
      <c r="H368" s="95"/>
      <c r="I368" s="95"/>
      <c r="J368" s="95" t="s">
        <v>1352</v>
      </c>
      <c r="K368" s="95"/>
      <c r="L368" s="95"/>
      <c r="R368" s="91" t="str">
        <f>IFERROR(VLOOKUP(C368, ppp!C:V, 17, FALSE), "")</f>
        <v>502. Enter ${wet_label}:</v>
      </c>
      <c r="S368" s="91" t="str">
        <f>IF(IFERROR(VLOOKUP(J368, ppp!L:W, 9, FALSE), "") = 0, "", IFERROR(VLOOKUP(J368, ppp!L:W, 9, FALSE), ""))</f>
        <v/>
      </c>
      <c r="T368" s="91" t="str">
        <f>IFERROR(VLOOKUP(V368, ppp!J:W, 12, FALSE), "")</f>
        <v>502. Saisir ${wet_label}:</v>
      </c>
      <c r="U368" s="91" t="str">
        <f>IF(IFERROR(VLOOKUP(J368, ppp!L:W, 11, FALSE), "") = 0, "", IFERROR(VLOOKUP(J368, ppp!L:W, 11, FALSE), ""))</f>
        <v/>
      </c>
      <c r="V368" s="95" t="s">
        <v>1486</v>
      </c>
      <c r="W368" s="95" t="s">
        <v>2201</v>
      </c>
      <c r="Y368" s="95"/>
    </row>
    <row r="369" spans="1:25" s="142" customFormat="1" ht="13" customHeight="1">
      <c r="A369" s="95" t="s">
        <v>16</v>
      </c>
      <c r="B369" s="95" t="s">
        <v>1184</v>
      </c>
      <c r="C369" s="95"/>
      <c r="D369" s="95"/>
      <c r="E369" s="95"/>
      <c r="F369" s="95"/>
      <c r="G369" s="95"/>
      <c r="H369" s="95"/>
      <c r="I369" s="95"/>
      <c r="J369" s="95" t="s">
        <v>1540</v>
      </c>
      <c r="K369" s="95"/>
      <c r="L369" s="168"/>
      <c r="R369" s="91" t="str">
        <f>IFERROR(VLOOKUP(C369, ppp!C:V, 17, FALSE), "")</f>
        <v/>
      </c>
      <c r="S369" s="91" t="str">
        <f>IF(IFERROR(VLOOKUP(J369, ppp!L:W, 9, FALSE), "") = 0, "", IFERROR(VLOOKUP(J369, ppp!L:W, 9, FALSE), ""))</f>
        <v/>
      </c>
      <c r="T369" s="91" t="str">
        <f>IFERROR(VLOOKUP(V369, ppp!J:W, 12, FALSE), "")</f>
        <v/>
      </c>
      <c r="U369" s="91" t="str">
        <f>IF(IFERROR(VLOOKUP(J369, ppp!L:W, 11, FALSE), "") = 0, "", IFERROR(VLOOKUP(J369, ppp!L:W, 11, FALSE), ""))</f>
        <v/>
      </c>
      <c r="V369" s="112"/>
      <c r="W369" s="112"/>
      <c r="X369" s="112"/>
      <c r="Y369" s="112"/>
    </row>
    <row r="370" spans="1:25" s="166" customFormat="1" ht="13" customHeight="1">
      <c r="A370" s="163" t="s">
        <v>20</v>
      </c>
      <c r="B370" s="163" t="s">
        <v>1530</v>
      </c>
      <c r="C370" s="163" t="s">
        <v>1736</v>
      </c>
      <c r="D370" s="163" t="s">
        <v>1185</v>
      </c>
      <c r="E370" s="163"/>
      <c r="F370" s="163"/>
      <c r="G370" s="163"/>
      <c r="H370" s="163"/>
      <c r="I370" s="163"/>
      <c r="J370" s="163"/>
      <c r="K370" s="163" t="s">
        <v>26</v>
      </c>
      <c r="L370" s="163"/>
      <c r="R370" s="91" t="str">
        <f>IFERROR(VLOOKUP(C370, ppp!C:V, 17, FALSE), "")</f>
        <v>Section 6 – Menstrual Hygiene</v>
      </c>
      <c r="S370" s="91" t="str">
        <f>IF(IFERROR(VLOOKUP(J370, ppp!L:W, 9, FALSE), "") = 0, "", IFERROR(VLOOKUP(J370, ppp!L:W, 9, FALSE), ""))</f>
        <v/>
      </c>
      <c r="T370" s="91" t="str">
        <f>IFERROR(VLOOKUP(V370, ppp!J:W, 12, FALSE), "")</f>
        <v>Section 6 –  Hygiène menstruelle</v>
      </c>
      <c r="U370" s="91" t="str">
        <f>IF(IFERROR(VLOOKUP(J370, ppp!L:W, 11, FALSE), "") = 0, "", IFERROR(VLOOKUP(J370, ppp!L:W, 11, FALSE), ""))</f>
        <v/>
      </c>
      <c r="V370" s="166" t="s">
        <v>1856</v>
      </c>
      <c r="W370" s="163" t="s">
        <v>2269</v>
      </c>
    </row>
    <row r="371" spans="1:25" s="142" customFormat="1" ht="13" customHeight="1">
      <c r="A371" s="95" t="s">
        <v>1187</v>
      </c>
      <c r="B371" s="95" t="s">
        <v>1188</v>
      </c>
      <c r="C371" s="95" t="s">
        <v>1497</v>
      </c>
      <c r="D371" s="159"/>
      <c r="E371" s="95"/>
      <c r="F371" s="95"/>
      <c r="G371" s="95" t="s">
        <v>26</v>
      </c>
      <c r="H371" s="95"/>
      <c r="I371" s="95"/>
      <c r="J371" s="95"/>
      <c r="K371" s="95"/>
      <c r="L371" s="95"/>
      <c r="R371" s="91" t="str">
        <f>IFERROR(VLOOKUP(C371, ppp!C:V, 17, FALSE), "")</f>
        <v>602a. Where do you most often change your used pads, cloths, or other sanitary materials?</v>
      </c>
      <c r="S371" s="91" t="str">
        <f>IF(IFERROR(VLOOKUP(J371, ppp!L:W, 9, FALSE), "") = 0, "", IFERROR(VLOOKUP(J371, ppp!L:W, 9, FALSE), ""))</f>
        <v/>
      </c>
      <c r="T371" s="91" t="str">
        <f>IFERROR(VLOOKUP(V371, ppp!J:W, 12, FALSE), "")</f>
        <v>602a. Quel endroit utilisez-vous le plus souvent  pour changer vos serviettes hygiéniques, les chiffons ou d’autres matériels hygiéniques ?</v>
      </c>
      <c r="U371" s="91" t="str">
        <f>IF(IFERROR(VLOOKUP(J371, ppp!L:W, 11, FALSE), "") = 0, "", IFERROR(VLOOKUP(J371, ppp!L:W, 11, FALSE), ""))</f>
        <v/>
      </c>
      <c r="V371" s="89" t="s">
        <v>1208</v>
      </c>
      <c r="W371" s="112"/>
      <c r="X371" s="148"/>
      <c r="Y371" s="112"/>
    </row>
    <row r="372" spans="1:25" s="142" customFormat="1" ht="13" customHeight="1">
      <c r="A372" s="95" t="s">
        <v>14</v>
      </c>
      <c r="B372" s="95" t="s">
        <v>1189</v>
      </c>
      <c r="C372" s="95"/>
      <c r="D372" s="95"/>
      <c r="F372" s="95"/>
      <c r="G372" s="95"/>
      <c r="H372" s="95"/>
      <c r="I372" s="95"/>
      <c r="J372" s="95"/>
      <c r="K372" s="95"/>
      <c r="L372" s="95" t="s">
        <v>1854</v>
      </c>
      <c r="R372" s="91" t="str">
        <f>IFERROR(VLOOKUP(C372, ppp!C:V, 17, FALSE), "")</f>
        <v/>
      </c>
      <c r="S372" s="91" t="str">
        <f>IF(IFERROR(VLOOKUP(J372, ppp!L:W, 9, FALSE), "") = 0, "", IFERROR(VLOOKUP(J372, ppp!L:W, 9, FALSE), ""))</f>
        <v/>
      </c>
      <c r="T372" s="91" t="str">
        <f>IFERROR(VLOOKUP(V372, ppp!J:W, 12, FALSE), "")</f>
        <v/>
      </c>
      <c r="U372" s="91" t="str">
        <f>IF(IFERROR(VLOOKUP(J372, ppp!L:W, 11, FALSE), "") = 0, "", IFERROR(VLOOKUP(J372, ppp!L:W, 11, FALSE), ""))</f>
        <v/>
      </c>
      <c r="V372" s="112"/>
      <c r="W372" s="112"/>
      <c r="X372" s="112"/>
      <c r="Y372" s="112"/>
    </row>
    <row r="373" spans="1:25" s="142" customFormat="1" ht="13" customHeight="1">
      <c r="A373" s="95" t="s">
        <v>1190</v>
      </c>
      <c r="B373" s="95" t="s">
        <v>1191</v>
      </c>
      <c r="C373" s="95" t="s">
        <v>1801</v>
      </c>
      <c r="D373" s="112" t="s">
        <v>1192</v>
      </c>
      <c r="E373" s="95" t="s">
        <v>1193</v>
      </c>
      <c r="F373" s="169" t="s">
        <v>1186</v>
      </c>
      <c r="G373" s="95" t="s">
        <v>26</v>
      </c>
      <c r="H373" s="95"/>
      <c r="I373" s="95"/>
      <c r="J373" s="95" t="s">
        <v>1194</v>
      </c>
      <c r="K373" s="95"/>
      <c r="L373" s="95"/>
      <c r="R373" s="91" t="str">
        <f>IFERROR(VLOOKUP(C373, ppp!C:V, 17, FALSE), "")</f>
        <v xml:space="preserve">Place: ${main_mhm_label}_x000D__x000D_602b. While managing your menstrual hygiene, was this place: </v>
      </c>
      <c r="S373" s="91" t="str">
        <f>IF(IFERROR(VLOOKUP(J373, ppp!L:W, 9, FALSE), "") = 0, "", IFERROR(VLOOKUP(J373, ppp!L:W, 9, FALSE), ""))</f>
        <v>601 ≠  -99 nor null AND 602 ≠  -99 nor null</v>
      </c>
      <c r="T373" s="91" t="str">
        <f>IFERROR(VLOOKUP(V373, ppp!J:W, 12, FALSE), "")</f>
        <v xml:space="preserve">L’ENDROIT PRINCIPAL : ${main_mhm_label}_x000D__x000D_602b. En prenant soins de votre hygiène menstruelle, cet endroit était-il : </v>
      </c>
      <c r="U373" s="91" t="str">
        <f>IF(IFERROR(VLOOKUP(J373, ppp!L:W, 11, FALSE), "") = 0, "", IFERROR(VLOOKUP(J373, ppp!L:W, 11, FALSE), ""))</f>
        <v>601 ≠  -99 nor null AND 602 ≠  -99 nor null</v>
      </c>
      <c r="V373" s="89" t="s">
        <v>1209</v>
      </c>
      <c r="W373" s="112" t="s">
        <v>1195</v>
      </c>
      <c r="X373" s="184" t="s">
        <v>1196</v>
      </c>
      <c r="Y373" s="112"/>
    </row>
    <row r="374" spans="1:25" s="142" customFormat="1" ht="13" customHeight="1">
      <c r="A374" s="95" t="s">
        <v>1197</v>
      </c>
      <c r="B374" s="95" t="s">
        <v>1198</v>
      </c>
      <c r="C374" s="95" t="s">
        <v>2280</v>
      </c>
      <c r="D374" s="112" t="s">
        <v>1199</v>
      </c>
      <c r="E374" s="95" t="s">
        <v>1200</v>
      </c>
      <c r="F374" s="169" t="s">
        <v>1186</v>
      </c>
      <c r="G374" s="95" t="s">
        <v>26</v>
      </c>
      <c r="H374" s="95"/>
      <c r="I374" s="95"/>
      <c r="J374" s="95"/>
      <c r="K374" s="95"/>
      <c r="L374" s="95"/>
      <c r="R374" s="91" t="str">
        <f>IFERROR(VLOOKUP(C374, ppp!C:V, 17, FALSE), "")</f>
        <v>603. During your last menstrual period, what did you use to collect or absorb your menstrual blood? _x000D__x000D_PROBE: Anything else?</v>
      </c>
      <c r="S374" s="91" t="str">
        <f>IF(IFERROR(VLOOKUP(J374, ppp!L:W, 9, FALSE), "") = 0, "", IFERROR(VLOOKUP(J374, ppp!L:W, 9, FALSE), ""))</f>
        <v/>
      </c>
      <c r="T374" s="91" t="str">
        <f>IFERROR(VLOOKUP(V374, ppp!J:W, 12, FALSE), "")</f>
        <v/>
      </c>
      <c r="U374" s="91" t="str">
        <f>IF(IFERROR(VLOOKUP(J374, ppp!L:W, 11, FALSE), "") = 0, "", IFERROR(VLOOKUP(J374, ppp!L:W, 11, FALSE), ""))</f>
        <v/>
      </c>
      <c r="V374" s="89" t="s">
        <v>2200</v>
      </c>
      <c r="W374" s="89" t="s">
        <v>2271</v>
      </c>
      <c r="X374" s="184" t="s">
        <v>1201</v>
      </c>
      <c r="Y374" s="112"/>
    </row>
    <row r="375" spans="1:25" s="142" customFormat="1" ht="13" customHeight="1">
      <c r="A375" s="95" t="s">
        <v>225</v>
      </c>
      <c r="B375" s="95" t="s">
        <v>1202</v>
      </c>
      <c r="C375" s="95" t="s">
        <v>1210</v>
      </c>
      <c r="D375" s="95"/>
      <c r="F375" s="95"/>
      <c r="G375" s="95" t="s">
        <v>26</v>
      </c>
      <c r="H375" s="95"/>
      <c r="I375" s="95"/>
      <c r="J375" s="92" t="s">
        <v>2073</v>
      </c>
      <c r="K375" s="95"/>
      <c r="L375" s="95"/>
      <c r="R375" s="91" t="str">
        <f>IFERROR(VLOOKUP(C375, ppp!C:V, 17, FALSE), "")</f>
        <v>604a. Did you wash and reuse pads, cloths, or other sanitary materials during your last menstrual period?</v>
      </c>
      <c r="S375" s="91" t="str">
        <f>IF(IFERROR(VLOOKUP(J375, ppp!L:W, 9, FALSE), "") = 0, "", IFERROR(VLOOKUP(J375, ppp!L:W, 9, FALSE), ""))</f>
        <v>603 = reusable sanitary pad, old cloth, underwear alone, or bucket</v>
      </c>
      <c r="T375" s="91" t="str">
        <f>IFERROR(VLOOKUP(V375, ppp!J:W, 12, FALSE), "")</f>
        <v xml:space="preserve">604a. Avez-vous lavé et réutilisé les serviettes hygiéniques, les chiffons, ou d’autres matériels sanitaires lors de vos dernières règles ? </v>
      </c>
      <c r="U375" s="91" t="str">
        <f>IF(IFERROR(VLOOKUP(J375, ppp!L:W, 11, FALSE), "") = 0, "", IFERROR(VLOOKUP(J375, ppp!L:W, 11, FALSE), ""))</f>
        <v>603 = reusable sanitary pad, old cloth, underwear alone, or bucket</v>
      </c>
      <c r="V375" s="89" t="s">
        <v>1212</v>
      </c>
      <c r="W375" s="112"/>
      <c r="X375" s="112"/>
      <c r="Y375" s="112"/>
    </row>
    <row r="376" spans="1:25" s="142" customFormat="1" ht="13" customHeight="1">
      <c r="A376" s="95" t="s">
        <v>225</v>
      </c>
      <c r="B376" s="95" t="s">
        <v>1203</v>
      </c>
      <c r="C376" s="95" t="s">
        <v>1211</v>
      </c>
      <c r="D376" s="95"/>
      <c r="F376" s="95"/>
      <c r="G376" s="95" t="s">
        <v>26</v>
      </c>
      <c r="H376" s="95"/>
      <c r="I376" s="95"/>
      <c r="J376" s="95" t="s">
        <v>2072</v>
      </c>
      <c r="K376" s="95"/>
      <c r="L376" s="95"/>
      <c r="R376" s="91" t="str">
        <f>IFERROR(VLOOKUP(C376, ppp!C:V, 17, FALSE), "")</f>
        <v xml:space="preserve">604b. During your last menstrual period, were the sanitary materials that you washed and reused completely dried before each reuse? </v>
      </c>
      <c r="S376" s="91" t="str">
        <f>IF(IFERROR(VLOOKUP(J376, ppp!L:W, 9, FALSE), "") = 0, "", IFERROR(VLOOKUP(J376, ppp!L:W, 9, FALSE), ""))</f>
        <v>604a = 1</v>
      </c>
      <c r="T376" s="91" t="str">
        <f>IFERROR(VLOOKUP(V376, ppp!J:W, 12, FALSE), "")</f>
        <v xml:space="preserve">604b. Lors de vos dernières règles, les matériels sanitaires que vous avez  lavé et réutilisé étaient-ils complètement séchés chaque fois avant de les réutiliser ?  </v>
      </c>
      <c r="U376" s="91" t="str">
        <f>IF(IFERROR(VLOOKUP(J376, ppp!L:W, 11, FALSE), "") = 0, "", IFERROR(VLOOKUP(J376, ppp!L:W, 11, FALSE), ""))</f>
        <v>604a = 1</v>
      </c>
      <c r="V376" s="89" t="s">
        <v>1213</v>
      </c>
      <c r="W376" s="112"/>
      <c r="X376" s="112"/>
      <c r="Y376" s="112"/>
    </row>
    <row r="377" spans="1:25" s="95" customFormat="1" ht="13" customHeight="1">
      <c r="A377" s="95" t="s">
        <v>14</v>
      </c>
      <c r="B377" s="95" t="s">
        <v>1204</v>
      </c>
      <c r="L377" s="95" t="s">
        <v>1205</v>
      </c>
      <c r="R377" s="91" t="str">
        <f>IFERROR(VLOOKUP(C377, ppp!C:V, 17, FALSE), "")</f>
        <v/>
      </c>
      <c r="S377" s="91" t="str">
        <f>IF(IFERROR(VLOOKUP(J377, ppp!L:W, 9, FALSE), "") = 0, "", IFERROR(VLOOKUP(J377, ppp!L:W, 9, FALSE), ""))</f>
        <v/>
      </c>
      <c r="T377" s="91" t="str">
        <f>IFERROR(VLOOKUP(V377, ppp!J:W, 12, FALSE), "")</f>
        <v/>
      </c>
      <c r="U377" s="91" t="str">
        <f>IF(IFERROR(VLOOKUP(J377, ppp!L:W, 11, FALSE), "") = 0, "", IFERROR(VLOOKUP(J377, ppp!L:W, 11, FALSE), ""))</f>
        <v/>
      </c>
      <c r="V377" s="89"/>
      <c r="W377" s="89"/>
      <c r="X377" s="112"/>
      <c r="Y377" s="112"/>
    </row>
    <row r="378" spans="1:25" s="95" customFormat="1" ht="13" customHeight="1">
      <c r="A378" s="95" t="s">
        <v>1206</v>
      </c>
      <c r="B378" s="95" t="s">
        <v>1207</v>
      </c>
      <c r="C378" s="95" t="s">
        <v>1214</v>
      </c>
      <c r="D378" s="112" t="s">
        <v>1199</v>
      </c>
      <c r="F378" s="95" t="s">
        <v>270</v>
      </c>
      <c r="G378" s="95" t="s">
        <v>26</v>
      </c>
      <c r="J378" s="92" t="s">
        <v>2074</v>
      </c>
      <c r="R378" s="91" t="str">
        <f>IFERROR(VLOOKUP(C378, ppp!C:V, 17, FALSE), "")</f>
        <v>605. You mentioned that you used ${mhm_materials_joined} during your last menstrual period. Where did you dispose of these materials after use?_x000D__x000D_PROBE: Anywhere else?</v>
      </c>
      <c r="S378" s="91" t="str">
        <f>IF(IFERROR(VLOOKUP(J378, ppp!L:W, 9, FALSE), "") = 0, "", IFERROR(VLOOKUP(J378, ppp!L:W, 9, FALSE), ""))</f>
        <v/>
      </c>
      <c r="T378" s="91" t="str">
        <f>IFERROR(VLOOKUP(V378, ppp!J:W, 12, FALSE), "")</f>
        <v/>
      </c>
      <c r="U378" s="91" t="str">
        <f>IF(IFERROR(VLOOKUP(J378, ppp!L:W, 11, FALSE), "") = 0, "", IFERROR(VLOOKUP(J378, ppp!L:W, 11, FALSE), ""))</f>
        <v/>
      </c>
      <c r="V378" s="89" t="s">
        <v>2272</v>
      </c>
      <c r="W378" s="89" t="s">
        <v>2271</v>
      </c>
      <c r="X378" s="112"/>
      <c r="Y378" s="112"/>
    </row>
    <row r="379" spans="1:25" ht="13" customHeight="1">
      <c r="A379" s="91" t="s">
        <v>225</v>
      </c>
      <c r="B379" s="91" t="s">
        <v>1743</v>
      </c>
      <c r="C379" s="91" t="s">
        <v>1737</v>
      </c>
      <c r="G379" s="95" t="s">
        <v>26</v>
      </c>
      <c r="R379" s="91" t="str">
        <f>IFERROR(VLOOKUP(C379, ppp!C:V, 17, FALSE), "")</f>
        <v>606a. Aside from your own housework, have you done any work in the last month?</v>
      </c>
      <c r="S379" s="91" t="str">
        <f>IF(IFERROR(VLOOKUP(J379, ppp!L:W, 9, FALSE), "") = 0, "", IFERROR(VLOOKUP(J379, ppp!L:W, 9, FALSE), ""))</f>
        <v/>
      </c>
      <c r="T379" s="91" t="str">
        <f>IFERROR(VLOOKUP(V379, ppp!J:W, 12, FALSE), "")</f>
        <v/>
      </c>
      <c r="U379" s="91" t="str">
        <f>IF(IFERROR(VLOOKUP(J379, ppp!L:W, 11, FALSE), "") = 0, "", IFERROR(VLOOKUP(J379, ppp!L:W, 11, FALSE), ""))</f>
        <v/>
      </c>
      <c r="V379" s="89" t="s">
        <v>2202</v>
      </c>
    </row>
    <row r="380" spans="1:25" s="142" customFormat="1" ht="13" customHeight="1">
      <c r="A380" s="91" t="s">
        <v>225</v>
      </c>
      <c r="B380" s="95" t="s">
        <v>1744</v>
      </c>
      <c r="C380" s="95" t="s">
        <v>1738</v>
      </c>
      <c r="D380" s="95"/>
      <c r="E380" s="95"/>
      <c r="F380" s="95"/>
      <c r="G380" s="95" t="s">
        <v>26</v>
      </c>
      <c r="H380" s="95"/>
      <c r="I380" s="95"/>
      <c r="J380" s="95" t="s">
        <v>1745</v>
      </c>
      <c r="K380" s="95"/>
      <c r="L380" s="95"/>
      <c r="O380" s="112"/>
      <c r="R380" s="91" t="str">
        <f>IFERROR(VLOOKUP(C380, ppp!C:V, 17, FALSE), "")</f>
        <v>606b. Due to your last menstrual period, were there any work days in the last month that you did not attend?</v>
      </c>
      <c r="S380" s="91" t="str">
        <f>IF(IFERROR(VLOOKUP(J380, ppp!L:W, 9, FALSE), "") = 0, "", IFERROR(VLOOKUP(J380, ppp!L:W, 9, FALSE), ""))</f>
        <v>606a = 1</v>
      </c>
      <c r="T380" s="91" t="str">
        <f>IFERROR(VLOOKUP(V380, ppp!J:W, 12, FALSE), "")</f>
        <v/>
      </c>
      <c r="U380" s="91" t="str">
        <f>IF(IFERROR(VLOOKUP(J380, ppp!L:W, 11, FALSE), "") = 0, "", IFERROR(VLOOKUP(J380, ppp!L:W, 11, FALSE), ""))</f>
        <v>606a = 1</v>
      </c>
      <c r="V380" s="112" t="s">
        <v>2203</v>
      </c>
      <c r="W380" s="112"/>
      <c r="X380" s="112"/>
      <c r="Y380" s="112"/>
    </row>
    <row r="381" spans="1:25" s="142" customFormat="1" ht="13" customHeight="1">
      <c r="A381" s="91" t="s">
        <v>225</v>
      </c>
      <c r="B381" s="95" t="s">
        <v>1746</v>
      </c>
      <c r="C381" s="95" t="s">
        <v>1739</v>
      </c>
      <c r="D381" s="95"/>
      <c r="E381" s="95"/>
      <c r="F381" s="95"/>
      <c r="G381" s="95" t="s">
        <v>26</v>
      </c>
      <c r="H381" s="95"/>
      <c r="I381" s="95"/>
      <c r="J381" s="95" t="s">
        <v>1749</v>
      </c>
      <c r="K381" s="95"/>
      <c r="L381" s="95"/>
      <c r="O381" s="112"/>
      <c r="R381" s="91" t="str">
        <f>IFERROR(VLOOKUP(C381, ppp!C:V, 17, FALSE), "")</f>
        <v>607a. Did you attend school at any time in the past 12 months?</v>
      </c>
      <c r="S381" s="91" t="str">
        <f>IF(IFERROR(VLOOKUP(J381, ppp!L:W, 9, FALSE), "") = 0, "", IFERROR(VLOOKUP(J381, ppp!L:W, 9, FALSE), ""))</f>
        <v>(209 ≤ 90 days, 13 weeks or ≤ 3 months)</v>
      </c>
      <c r="T381" s="91" t="str">
        <f>IFERROR(VLOOKUP(V381, ppp!J:W, 12, FALSE), "")</f>
        <v/>
      </c>
      <c r="U381" s="91" t="str">
        <f>IF(IFERROR(VLOOKUP(J381, ppp!L:W, 11, FALSE), "") = 0, "", IFERROR(VLOOKUP(J381, ppp!L:W, 11, FALSE), ""))</f>
        <v>(209 ≤ 90 days, 13 weeks or ≤ 3 months)</v>
      </c>
      <c r="V381" s="112" t="s">
        <v>2204</v>
      </c>
      <c r="W381" s="112"/>
      <c r="X381" s="112"/>
      <c r="Y381" s="112"/>
    </row>
    <row r="382" spans="1:25" s="142" customFormat="1" ht="13" customHeight="1">
      <c r="A382" s="91" t="s">
        <v>225</v>
      </c>
      <c r="B382" s="95" t="s">
        <v>1747</v>
      </c>
      <c r="C382" s="95" t="s">
        <v>1740</v>
      </c>
      <c r="D382" s="95"/>
      <c r="E382" s="95"/>
      <c r="F382" s="95"/>
      <c r="G382" s="95" t="s">
        <v>26</v>
      </c>
      <c r="H382" s="95"/>
      <c r="I382" s="95"/>
      <c r="J382" s="95" t="s">
        <v>1748</v>
      </c>
      <c r="K382" s="95"/>
      <c r="L382" s="95"/>
      <c r="O382" s="112"/>
      <c r="R382" s="91" t="str">
        <f>IFERROR(VLOOKUP(C382, ppp!C:V, 17, FALSE), "")</f>
        <v>607b. Due to your last menstrual period, were there any school days in the past 12 months that you did not attend?</v>
      </c>
      <c r="S382" s="91" t="str">
        <f>IF(IFERROR(VLOOKUP(J382, ppp!L:W, 9, FALSE), "") = 0, "", IFERROR(VLOOKUP(J382, ppp!L:W, 9, FALSE), ""))</f>
        <v>607a = 1</v>
      </c>
      <c r="T382" s="91" t="str">
        <f>IFERROR(VLOOKUP(V382, ppp!J:W, 12, FALSE), "")</f>
        <v/>
      </c>
      <c r="U382" s="91" t="str">
        <f>IF(IFERROR(VLOOKUP(J382, ppp!L:W, 11, FALSE), "") = 0, "", IFERROR(VLOOKUP(J382, ppp!L:W, 11, FALSE), ""))</f>
        <v>607a = 1</v>
      </c>
      <c r="V382" s="112" t="s">
        <v>2205</v>
      </c>
      <c r="W382" s="112"/>
      <c r="X382" s="112"/>
      <c r="Y382" s="112"/>
    </row>
    <row r="383" spans="1:25" s="142" customFormat="1" ht="13" customHeight="1">
      <c r="A383" s="95" t="s">
        <v>28</v>
      </c>
      <c r="B383" s="95" t="s">
        <v>1184</v>
      </c>
      <c r="C383" s="95"/>
      <c r="D383" s="95"/>
      <c r="E383" s="95"/>
      <c r="F383" s="95"/>
      <c r="G383" s="95"/>
      <c r="H383" s="95"/>
      <c r="I383" s="95"/>
      <c r="J383" s="95"/>
      <c r="K383" s="95"/>
      <c r="L383" s="95"/>
      <c r="O383" s="112"/>
      <c r="R383" s="91" t="str">
        <f>IFERROR(VLOOKUP(C383, ppp!C:V, 17, FALSE), "")</f>
        <v/>
      </c>
      <c r="S383" s="91" t="str">
        <f>IF(IFERROR(VLOOKUP(J383, ppp!L:W, 9, FALSE), "") = 0, "", IFERROR(VLOOKUP(J383, ppp!L:W, 9, FALSE), ""))</f>
        <v/>
      </c>
      <c r="T383" s="91" t="str">
        <f>IFERROR(VLOOKUP(V383, ppp!J:W, 12, FALSE), "")</f>
        <v/>
      </c>
      <c r="U383" s="91" t="str">
        <f>IF(IFERROR(VLOOKUP(J383, ppp!L:W, 11, FALSE), "") = 0, "", IFERROR(VLOOKUP(J383, ppp!L:W, 11, FALSE), ""))</f>
        <v/>
      </c>
      <c r="V383" s="112"/>
      <c r="W383" s="112"/>
      <c r="X383" s="112"/>
      <c r="Y383" s="112"/>
    </row>
    <row r="384" spans="1:25" s="170" customFormat="1" ht="13" customHeight="1">
      <c r="A384" s="92" t="s">
        <v>49</v>
      </c>
      <c r="B384" s="92" t="s">
        <v>1848</v>
      </c>
      <c r="C384" s="92" t="s">
        <v>1741</v>
      </c>
      <c r="D384" s="92" t="s">
        <v>1742</v>
      </c>
      <c r="E384" s="92"/>
      <c r="F384" s="92" t="s">
        <v>2069</v>
      </c>
      <c r="G384" s="92" t="s">
        <v>26</v>
      </c>
      <c r="H384" s="92"/>
      <c r="I384" s="92"/>
      <c r="J384" s="92" t="s">
        <v>1855</v>
      </c>
      <c r="K384" s="92"/>
      <c r="L384" s="92"/>
      <c r="R384" s="91" t="str">
        <f>IFERROR(VLOOKUP(C384, ppp!C:V, 17, FALSE), "")</f>
        <v>LCL_608. How old were you at the time you experienced your first menstruation?</v>
      </c>
      <c r="S384" s="91" t="str">
        <f>IF(IFERROR(VLOOKUP(J384, ppp!L:W, 9, FALSE), "") = 0, "", IFERROR(VLOOKUP(J384, ppp!L:W, 9, FALSE), ""))</f>
        <v>102 = 15 - 24 AND 209 ≠ 7, -99</v>
      </c>
      <c r="T384" s="91" t="str">
        <f>IFERROR(VLOOKUP(V384, ppp!J:W, 12, FALSE), "")</f>
        <v/>
      </c>
      <c r="U384" s="91" t="str">
        <f>IF(IFERROR(VLOOKUP(J384, ppp!L:W, 11, FALSE), "") = 0, "", IFERROR(VLOOKUP(J384, ppp!L:W, 11, FALSE), ""))</f>
        <v>102 = 15 - 24 AND 209 ≠ 7, -99</v>
      </c>
      <c r="V384" s="170" t="s">
        <v>2206</v>
      </c>
      <c r="W384" s="170" t="s">
        <v>2209</v>
      </c>
    </row>
    <row r="385" spans="1:25" s="180" customFormat="1" ht="13" customHeight="1">
      <c r="A385" s="176" t="s">
        <v>20</v>
      </c>
      <c r="B385" s="176" t="s">
        <v>2114</v>
      </c>
      <c r="C385" s="176" t="s">
        <v>2115</v>
      </c>
      <c r="D385" s="176"/>
      <c r="E385" s="176"/>
      <c r="F385" s="176"/>
      <c r="G385" s="176"/>
      <c r="H385" s="176"/>
      <c r="I385" s="176"/>
      <c r="J385" s="177">
        <v>0</v>
      </c>
      <c r="K385" s="176"/>
      <c r="L385" s="176"/>
      <c r="M385" s="176"/>
      <c r="N385" s="176"/>
      <c r="O385" s="176"/>
      <c r="P385" s="178"/>
      <c r="Q385" s="178"/>
      <c r="R385" s="91" t="str">
        <f>IFERROR(VLOOKUP(C385, ppp!C:V, 17, FALSE), "")</f>
        <v>Followup Consent</v>
      </c>
      <c r="S385" s="91" t="str">
        <f>IF(IFERROR(VLOOKUP(J385, ppp!L:W, 9, FALSE), "") = 0, "", IFERROR(VLOOKUP(J385, ppp!L:W, 9, FALSE), ""))</f>
        <v/>
      </c>
      <c r="T385" s="91" t="str">
        <f>IFERROR(VLOOKUP(V385, ppp!J:W, 12, FALSE), "")</f>
        <v/>
      </c>
      <c r="U385" s="91" t="str">
        <f>IF(IFERROR(VLOOKUP(J385, ppp!L:W, 11, FALSE), "") = 0, "", IFERROR(VLOOKUP(J385, ppp!L:W, 11, FALSE), ""))</f>
        <v/>
      </c>
      <c r="V385" s="179" t="s">
        <v>2207</v>
      </c>
    </row>
    <row r="386" spans="1:25" ht="13" customHeight="1">
      <c r="A386" s="91" t="s">
        <v>225</v>
      </c>
      <c r="B386" s="91" t="s">
        <v>1258</v>
      </c>
      <c r="C386" s="89" t="s">
        <v>1622</v>
      </c>
      <c r="G386" s="91" t="s">
        <v>26</v>
      </c>
      <c r="J386" s="91" t="s">
        <v>129</v>
      </c>
      <c r="P386" s="91"/>
      <c r="Q386" s="91"/>
      <c r="R386" s="91" t="str">
        <f>IFERROR(VLOOKUP(C386, ppp!C:V, 17, FALSE), "")</f>
        <v>FLW_801. Thank you for the time you have kindly granted us._x000D__x000D_Would you be willing to participate in another survey on this or any other topic either by phone or in person at some point in the future?</v>
      </c>
      <c r="S386" s="91" t="str">
        <f>IF(IFERROR(VLOOKUP(J386, ppp!L:W, 9, FALSE), "") = 0, "", IFERROR(VLOOKUP(J386, ppp!L:W, 9, FALSE), ""))</f>
        <v/>
      </c>
      <c r="T386" s="91" t="str">
        <f>IFERROR(VLOOKUP(V386, ppp!J:W, 12, FALSE), "")</f>
        <v/>
      </c>
      <c r="U386" s="91" t="str">
        <f>IF(IFERROR(VLOOKUP(J386, ppp!L:W, 11, FALSE), "") = 0, "", IFERROR(VLOOKUP(J386, ppp!L:W, 11, FALSE), ""))</f>
        <v/>
      </c>
      <c r="V386" s="91" t="s">
        <v>2208</v>
      </c>
      <c r="W386" s="91"/>
      <c r="X386" s="91"/>
      <c r="Y386" s="91"/>
    </row>
    <row r="387" spans="1:25" ht="13" customHeight="1">
      <c r="A387" s="91" t="s">
        <v>225</v>
      </c>
      <c r="B387" s="91" t="s">
        <v>1624</v>
      </c>
      <c r="C387" s="89" t="s">
        <v>1623</v>
      </c>
      <c r="G387" s="91" t="s">
        <v>26</v>
      </c>
      <c r="J387" s="91" t="s">
        <v>1259</v>
      </c>
      <c r="P387" s="91"/>
      <c r="Q387" s="91"/>
      <c r="R387" s="91" t="str">
        <f>IFERROR(VLOOKUP(C387, ppp!C:V, 17, FALSE), "")</f>
        <v>FLW_802. Do you own a phone?</v>
      </c>
      <c r="S387" s="91" t="str">
        <f>IF(IFERROR(VLOOKUP(J387, ppp!L:W, 9, FALSE), "") = 0, "", IFERROR(VLOOKUP(J387, ppp!L:W, 9, FALSE), ""))</f>
        <v>FLW_801 = 1</v>
      </c>
      <c r="T387" s="91" t="str">
        <f>IFERROR(VLOOKUP(V387, ppp!J:W, 12, FALSE), "")</f>
        <v/>
      </c>
      <c r="U387" s="91" t="str">
        <f>IF(IFERROR(VLOOKUP(J387, ppp!L:W, 11, FALSE), "") = 0, "", IFERROR(VLOOKUP(J387, ppp!L:W, 11, FALSE), ""))</f>
        <v>FLW_801 = 1</v>
      </c>
      <c r="V387" s="91" t="s">
        <v>2210</v>
      </c>
      <c r="W387" s="91"/>
      <c r="X387" s="91"/>
      <c r="Y387" s="91"/>
    </row>
    <row r="388" spans="1:25" ht="13" customHeight="1">
      <c r="A388" s="91" t="s">
        <v>40</v>
      </c>
      <c r="B388" s="91" t="s">
        <v>1296</v>
      </c>
      <c r="C388" s="89" t="s">
        <v>1625</v>
      </c>
      <c r="D388" s="94" t="s">
        <v>1628</v>
      </c>
      <c r="F388" s="94" t="s">
        <v>1627</v>
      </c>
      <c r="G388" s="91" t="s">
        <v>26</v>
      </c>
      <c r="H388" s="91" t="s">
        <v>2121</v>
      </c>
      <c r="J388" s="91" t="s">
        <v>1626</v>
      </c>
      <c r="P388" s="91"/>
      <c r="Q388" s="91"/>
      <c r="R388" s="91" t="str">
        <f>IFERROR(VLOOKUP(C388, ppp!C:V, 17, FALSE), "")</f>
        <v>FLW_803. Can I have your primary phone number in case we would like to follow up with you in the future?</v>
      </c>
      <c r="S388" s="91" t="str">
        <f>IF(IFERROR(VLOOKUP(J388, ppp!L:W, 9, FALSE), "") = 0, "", IFERROR(VLOOKUP(J388, ppp!L:W, 9, FALSE), ""))</f>
        <v>FLW_802 = 1</v>
      </c>
      <c r="T388" s="91" t="str">
        <f>IFERROR(VLOOKUP(V388, ppp!J:W, 12, FALSE), "")</f>
        <v/>
      </c>
      <c r="U388" s="91" t="str">
        <f>IF(IFERROR(VLOOKUP(J388, ppp!L:W, 11, FALSE), "") = 0, "", IFERROR(VLOOKUP(J388, ppp!L:W, 11, FALSE), ""))</f>
        <v>FLW_802 = 1</v>
      </c>
      <c r="V388" s="91" t="s">
        <v>2211</v>
      </c>
      <c r="W388" s="91" t="s">
        <v>2212</v>
      </c>
      <c r="X388" s="91"/>
      <c r="Y388" s="91"/>
    </row>
    <row r="389" spans="1:25" ht="13" customHeight="1">
      <c r="A389" s="91" t="s">
        <v>29</v>
      </c>
      <c r="B389" s="91" t="s">
        <v>1298</v>
      </c>
      <c r="C389" s="89" t="s">
        <v>1630</v>
      </c>
      <c r="D389" s="91" t="s">
        <v>1629</v>
      </c>
      <c r="E389" s="91" t="s">
        <v>1631</v>
      </c>
      <c r="F389" s="91" t="s">
        <v>1308</v>
      </c>
      <c r="G389" s="91" t="s">
        <v>26</v>
      </c>
      <c r="J389" s="91" t="s">
        <v>1632</v>
      </c>
      <c r="P389" s="91"/>
      <c r="Q389" s="91"/>
      <c r="R389" s="91" t="str">
        <f>IFERROR(VLOOKUP(C389, ppp!C:V, 17, FALSE), "")</f>
        <v>FLW_804. To confirm, here is the number you gave me: ${flw_number_typed}. Is that correct?</v>
      </c>
      <c r="S389" s="91" t="str">
        <f>IF(IFERROR(VLOOKUP(J389, ppp!L:W, 9, FALSE), "") = 0, "", IFERROR(VLOOKUP(J389, ppp!L:W, 9, FALSE), ""))</f>
        <v>FLW_803 ≠ -99</v>
      </c>
      <c r="T389" s="91" t="str">
        <f>IFERROR(VLOOKUP(V389, ppp!J:W, 12, FALSE), "")</f>
        <v/>
      </c>
      <c r="U389" s="91" t="str">
        <f>IF(IFERROR(VLOOKUP(J389, ppp!L:W, 11, FALSE), "") = 0, "", IFERROR(VLOOKUP(J389, ppp!L:W, 11, FALSE), ""))</f>
        <v>FLW_803 ≠ -99</v>
      </c>
      <c r="V389" s="91" t="s">
        <v>2213</v>
      </c>
      <c r="W389" s="91" t="s">
        <v>2214</v>
      </c>
      <c r="X389" s="57" t="s">
        <v>2279</v>
      </c>
      <c r="Y389" s="91"/>
    </row>
    <row r="390" spans="1:25" ht="13" customHeight="1">
      <c r="A390" s="89" t="s">
        <v>20</v>
      </c>
      <c r="B390" s="89" t="s">
        <v>374</v>
      </c>
      <c r="C390" s="89" t="s">
        <v>375</v>
      </c>
      <c r="D390" s="89" t="s">
        <v>376</v>
      </c>
      <c r="E390" s="89"/>
      <c r="F390" s="89"/>
      <c r="G390" s="89"/>
      <c r="H390" s="89"/>
      <c r="I390" s="89"/>
      <c r="J390" s="89" t="s">
        <v>1290</v>
      </c>
      <c r="K390" s="89"/>
      <c r="L390" s="89"/>
      <c r="M390" s="89"/>
      <c r="N390" s="89"/>
      <c r="O390" s="89"/>
      <c r="R390" s="91" t="str">
        <f>IFERROR(VLOOKUP(C390, ppp!C:V, 17, FALSE), "")</f>
        <v xml:space="preserve">Thank the respondent for her time. </v>
      </c>
      <c r="S390" s="91" t="str">
        <f>IF(IFERROR(VLOOKUP(J390, ppp!L:W, 9, FALSE), "") = 0, "", IFERROR(VLOOKUP(J390, ppp!L:W, 9, FALSE), ""))</f>
        <v>006 = 1</v>
      </c>
      <c r="T390" s="91" t="str">
        <f>IFERROR(VLOOKUP(V390, ppp!J:W, 12, FALSE), "")</f>
        <v>Remerciez la personne interrogée pour le temps qu’elle a bien voulu vous accorder.</v>
      </c>
      <c r="U390" s="91" t="str">
        <f>IF(IFERROR(VLOOKUP(J390, ppp!L:W, 11, FALSE), "") = 0, "", IFERROR(VLOOKUP(J390, ppp!L:W, 11, FALSE), ""))</f>
        <v>006 = 1</v>
      </c>
      <c r="V390" s="89" t="s">
        <v>377</v>
      </c>
      <c r="W390" s="89" t="s">
        <v>378</v>
      </c>
    </row>
    <row r="391" spans="1:25" ht="13" customHeight="1">
      <c r="A391" s="89" t="s">
        <v>20</v>
      </c>
      <c r="B391" s="89" t="s">
        <v>1291</v>
      </c>
      <c r="C391" s="89" t="s">
        <v>1292</v>
      </c>
      <c r="D391" s="89" t="s">
        <v>1293</v>
      </c>
      <c r="E391" s="89"/>
      <c r="F391" s="89"/>
      <c r="G391" s="89"/>
      <c r="H391" s="89"/>
      <c r="I391" s="89"/>
      <c r="J391" s="89" t="s">
        <v>1289</v>
      </c>
      <c r="K391" s="89"/>
      <c r="L391" s="89"/>
      <c r="M391" s="89"/>
      <c r="N391" s="89"/>
      <c r="O391" s="89"/>
      <c r="R391" s="91" t="str">
        <f>IFERROR(VLOOKUP(C391, ppp!C:V, 17, FALSE), "")</f>
        <v>Thank you.</v>
      </c>
      <c r="S391" s="91" t="str">
        <f>IF(IFERROR(VLOOKUP(J391, ppp!L:W, 9, FALSE), "") = 0, "", IFERROR(VLOOKUP(J391, ppp!L:W, 9, FALSE), ""))</f>
        <v/>
      </c>
      <c r="T391" s="91" t="str">
        <f>IFERROR(VLOOKUP(V391, ppp!J:W, 12, FALSE), "")</f>
        <v>Merci.</v>
      </c>
      <c r="U391" s="91" t="str">
        <f>IF(IFERROR(VLOOKUP(J391, ppp!L:W, 11, FALSE), "") = 0, "", IFERROR(VLOOKUP(J391, ppp!L:W, 11, FALSE), ""))</f>
        <v/>
      </c>
      <c r="V391" s="89" t="s">
        <v>1294</v>
      </c>
      <c r="W391" s="89" t="s">
        <v>1295</v>
      </c>
    </row>
    <row r="392" spans="1:25" ht="13" customHeight="1">
      <c r="A392" s="89" t="s">
        <v>379</v>
      </c>
      <c r="B392" s="89" t="s">
        <v>380</v>
      </c>
      <c r="C392" s="89" t="s">
        <v>1062</v>
      </c>
      <c r="D392" s="89" t="s">
        <v>381</v>
      </c>
      <c r="E392" s="89"/>
      <c r="F392" s="89"/>
      <c r="G392" s="89"/>
      <c r="H392" s="89"/>
      <c r="I392" s="89"/>
      <c r="J392" s="89"/>
      <c r="K392" s="89"/>
      <c r="L392" s="89"/>
      <c r="M392" s="89"/>
      <c r="N392" s="89"/>
      <c r="O392" s="89"/>
      <c r="R392" s="91" t="str">
        <f>IFERROR(VLOOKUP(C392, ppp!C:V, 17, FALSE), "")</f>
        <v>095. Location</v>
      </c>
      <c r="S392" s="91" t="str">
        <f>IF(IFERROR(VLOOKUP(J392, ppp!L:W, 9, FALSE), "") = 0, "", IFERROR(VLOOKUP(J392, ppp!L:W, 9, FALSE), ""))</f>
        <v/>
      </c>
      <c r="T392" s="91" t="str">
        <f>IFERROR(VLOOKUP(V392, ppp!J:W, 12, FALSE), "")</f>
        <v/>
      </c>
      <c r="U392" s="91" t="str">
        <f>IF(IFERROR(VLOOKUP(J392, ppp!L:W, 11, FALSE), "") = 0, "", IFERROR(VLOOKUP(J392, ppp!L:W, 11, FALSE), ""))</f>
        <v/>
      </c>
      <c r="V392" s="182" t="s">
        <v>2215</v>
      </c>
      <c r="W392" s="182" t="s">
        <v>2216</v>
      </c>
    </row>
    <row r="393" spans="1:25" ht="13" customHeight="1">
      <c r="A393" s="89" t="s">
        <v>382</v>
      </c>
      <c r="B393" s="89" t="s">
        <v>383</v>
      </c>
      <c r="C393" s="89" t="s">
        <v>1063</v>
      </c>
      <c r="D393" s="89"/>
      <c r="E393" s="89"/>
      <c r="F393" s="89"/>
      <c r="G393" s="89" t="s">
        <v>26</v>
      </c>
      <c r="H393" s="89"/>
      <c r="I393" s="89"/>
      <c r="J393" s="89" t="s">
        <v>72</v>
      </c>
      <c r="K393" s="89"/>
      <c r="L393" s="89"/>
      <c r="M393" s="89"/>
      <c r="N393" s="89"/>
      <c r="O393" s="89"/>
      <c r="R393" s="91" t="str">
        <f>IFERROR(VLOOKUP(C393, ppp!C:V, 17, FALSE), "")</f>
        <v xml:space="preserve">096. How many times have you visited this household to interview this female respondent? </v>
      </c>
      <c r="S393" s="91" t="str">
        <f>IF(IFERROR(VLOOKUP(J393, ppp!L:W, 9, FALSE), "") = 0, "", IFERROR(VLOOKUP(J393, ppp!L:W, 9, FALSE), ""))</f>
        <v>Always</v>
      </c>
      <c r="T393" s="91" t="str">
        <f>IFERROR(VLOOKUP(V393, ppp!J:W, 12, FALSE), "")</f>
        <v xml:space="preserve">096. Combien de fois avez-vous rendu visite à ce ménage pour interroger cette femme? </v>
      </c>
      <c r="U393" s="91" t="str">
        <f>IF(IFERROR(VLOOKUP(J393, ppp!L:W, 11, FALSE), "") = 0, "", IFERROR(VLOOKUP(J393, ppp!L:W, 11, FALSE), ""))</f>
        <v>Always</v>
      </c>
      <c r="V393" s="89" t="s">
        <v>1064</v>
      </c>
    </row>
    <row r="394" spans="1:25" s="96" customFormat="1" ht="13" customHeight="1">
      <c r="A394" s="92" t="s">
        <v>1066</v>
      </c>
      <c r="B394" s="95" t="s">
        <v>1067</v>
      </c>
      <c r="C394" s="95" t="s">
        <v>1312</v>
      </c>
      <c r="D394" s="95"/>
      <c r="E394" s="95"/>
      <c r="F394" s="95"/>
      <c r="G394" s="95" t="s">
        <v>26</v>
      </c>
      <c r="H394" s="95"/>
      <c r="I394" s="95"/>
      <c r="J394" s="95" t="s">
        <v>129</v>
      </c>
      <c r="K394" s="95"/>
      <c r="L394" s="95"/>
      <c r="M394" s="95"/>
      <c r="N394" s="95"/>
      <c r="O394" s="95"/>
      <c r="R394" s="91" t="str">
        <f>IFERROR(VLOOKUP(C394, ppp!C:V, 17, FALSE), "")</f>
        <v>097. In what language was this interview conducted?</v>
      </c>
      <c r="S394" s="91" t="str">
        <f>IF(IFERROR(VLOOKUP(J394, ppp!L:W, 9, FALSE), "") = 0, "", IFERROR(VLOOKUP(J394, ppp!L:W, 9, FALSE), ""))</f>
        <v/>
      </c>
      <c r="T394" s="91" t="str">
        <f>IFERROR(VLOOKUP(V394, ppp!J:W, 12, FALSE), "")</f>
        <v xml:space="preserve">097. En quelle langue avez-vous effectué cette enquête ? </v>
      </c>
      <c r="U394" s="91" t="str">
        <f>IF(IFERROR(VLOOKUP(J394, ppp!L:W, 11, FALSE), "") = 0, "", IFERROR(VLOOKUP(J394, ppp!L:W, 11, FALSE), ""))</f>
        <v/>
      </c>
      <c r="V394" s="95" t="s">
        <v>1313</v>
      </c>
      <c r="W394" s="95"/>
      <c r="X394" s="95"/>
      <c r="Y394" s="95"/>
    </row>
    <row r="395" spans="1:25" ht="13" customHeight="1">
      <c r="A395" s="89" t="s">
        <v>384</v>
      </c>
      <c r="B395" s="89" t="s">
        <v>385</v>
      </c>
      <c r="C395" s="89" t="s">
        <v>1065</v>
      </c>
      <c r="D395" s="89" t="s">
        <v>386</v>
      </c>
      <c r="E395" s="89" t="s">
        <v>1397</v>
      </c>
      <c r="F395" s="89" t="s">
        <v>387</v>
      </c>
      <c r="G395" s="89" t="s">
        <v>26</v>
      </c>
      <c r="H395" s="89"/>
      <c r="I395" s="89"/>
      <c r="J395" s="89"/>
      <c r="K395" s="89"/>
      <c r="L395" s="89"/>
      <c r="M395" s="89"/>
      <c r="N395" s="89"/>
      <c r="O395" s="89"/>
      <c r="R395" s="91" t="str">
        <f>IFERROR(VLOOKUP(C395, ppp!C:V, 17, FALSE), "")</f>
        <v>098.  Questionnaire result</v>
      </c>
      <c r="S395" s="91" t="str">
        <f>IF(IFERROR(VLOOKUP(J395, ppp!L:W, 9, FALSE), "") = 0, "", IFERROR(VLOOKUP(J395, ppp!L:W, 9, FALSE), ""))</f>
        <v/>
      </c>
      <c r="T395" s="91" t="str">
        <f>IFERROR(VLOOKUP(V395, ppp!J:W, 12, FALSE), "")</f>
        <v/>
      </c>
      <c r="U395" s="91" t="str">
        <f>IF(IFERROR(VLOOKUP(J395, ppp!L:W, 11, FALSE), "") = 0, "", IFERROR(VLOOKUP(J395, ppp!L:W, 11, FALSE), ""))</f>
        <v/>
      </c>
      <c r="V395" s="89" t="s">
        <v>2217</v>
      </c>
      <c r="W395" s="89" t="s">
        <v>388</v>
      </c>
      <c r="X395" s="89" t="s">
        <v>389</v>
      </c>
    </row>
    <row r="396" spans="1:25" ht="13" customHeight="1">
      <c r="A396" s="89" t="s">
        <v>390</v>
      </c>
      <c r="B396" s="89" t="s">
        <v>390</v>
      </c>
      <c r="C396" s="89"/>
      <c r="D396" s="89"/>
      <c r="E396" s="89"/>
      <c r="F396" s="89"/>
      <c r="G396" s="89"/>
      <c r="H396" s="89"/>
      <c r="I396" s="89"/>
      <c r="J396" s="89"/>
      <c r="K396" s="89"/>
      <c r="L396" s="89"/>
      <c r="M396" s="89"/>
      <c r="N396" s="89"/>
      <c r="O396" s="89"/>
      <c r="R396" s="91" t="str">
        <f>IFERROR(VLOOKUP(C396, ppp!C:V, 17, FALSE), "")</f>
        <v/>
      </c>
      <c r="S396" s="91" t="str">
        <f>IF(IFERROR(VLOOKUP(J396, ppp!L:W, 9, FALSE), "") = 0, "", IFERROR(VLOOKUP(J396, ppp!L:W, 9, FALSE), ""))</f>
        <v/>
      </c>
      <c r="T396" s="91" t="str">
        <f>IFERROR(VLOOKUP(V396, ppp!J:W, 12, FALSE), "")</f>
        <v/>
      </c>
      <c r="U396" s="91" t="str">
        <f>IF(IFERROR(VLOOKUP(J396, ppp!L:W, 11, FALSE), "") = 0, "", IFERROR(VLOOKUP(J396, ppp!L:W, 11, FALSE), ""))</f>
        <v/>
      </c>
    </row>
    <row r="397" spans="1:25" ht="13" customHeight="1">
      <c r="A397" s="89" t="s">
        <v>391</v>
      </c>
      <c r="B397" s="89" t="s">
        <v>391</v>
      </c>
      <c r="C397" s="89"/>
      <c r="D397" s="89"/>
      <c r="E397" s="89"/>
      <c r="F397" s="89"/>
      <c r="G397" s="89"/>
      <c r="H397" s="89"/>
      <c r="I397" s="89"/>
      <c r="J397" s="89"/>
      <c r="K397" s="89"/>
      <c r="L397" s="89"/>
      <c r="M397" s="89"/>
      <c r="N397" s="89"/>
      <c r="O397" s="89"/>
      <c r="R397" s="91" t="str">
        <f>IFERROR(VLOOKUP(C397, ppp!C:V, 17, FALSE), "")</f>
        <v/>
      </c>
      <c r="S397" s="91" t="str">
        <f>IF(IFERROR(VLOOKUP(J397, ppp!L:W, 9, FALSE), "") = 0, "", IFERROR(VLOOKUP(J397, ppp!L:W, 9, FALSE), ""))</f>
        <v/>
      </c>
      <c r="T397" s="91" t="str">
        <f>IFERROR(VLOOKUP(V397, ppp!J:W, 12, FALSE), "")</f>
        <v/>
      </c>
      <c r="U397" s="91" t="str">
        <f>IF(IFERROR(VLOOKUP(J397, ppp!L:W, 11, FALSE), "") = 0, "", IFERROR(VLOOKUP(J397, ppp!L:W, 11, FALSE), ""))</f>
        <v/>
      </c>
    </row>
    <row r="398" spans="1:25" ht="13" customHeight="1">
      <c r="A398" s="89" t="s">
        <v>392</v>
      </c>
      <c r="B398" s="89" t="s">
        <v>392</v>
      </c>
      <c r="C398" s="89"/>
      <c r="D398" s="89"/>
      <c r="E398" s="89"/>
      <c r="F398" s="89"/>
      <c r="G398" s="89"/>
      <c r="H398" s="89"/>
      <c r="I398" s="89"/>
      <c r="J398" s="89"/>
      <c r="K398" s="89"/>
      <c r="L398" s="89"/>
      <c r="M398" s="89"/>
      <c r="N398" s="89"/>
      <c r="O398" s="89"/>
      <c r="R398" s="91" t="str">
        <f>IFERROR(VLOOKUP(C398, ppp!C:V, 17, FALSE), "")</f>
        <v/>
      </c>
      <c r="S398" s="91" t="str">
        <f>IF(IFERROR(VLOOKUP(J398, ppp!L:W, 9, FALSE), "") = 0, "", IFERROR(VLOOKUP(J398, ppp!L:W, 9, FALSE), ""))</f>
        <v/>
      </c>
      <c r="T398" s="91" t="str">
        <f>IFERROR(VLOOKUP(V398, ppp!J:W, 12, FALSE), "")</f>
        <v/>
      </c>
      <c r="U398" s="91" t="str">
        <f>IF(IFERROR(VLOOKUP(J398, ppp!L:W, 11, FALSE), "") = 0, "", IFERROR(VLOOKUP(J398, ppp!L:W, 11, FALSE), ""))</f>
        <v/>
      </c>
    </row>
    <row r="399" spans="1:25" ht="13" customHeight="1">
      <c r="A399" s="89" t="s">
        <v>393</v>
      </c>
      <c r="B399" s="89" t="s">
        <v>393</v>
      </c>
      <c r="C399" s="89"/>
      <c r="D399" s="89"/>
      <c r="E399" s="89"/>
      <c r="F399" s="89"/>
      <c r="G399" s="89"/>
      <c r="H399" s="89"/>
      <c r="I399" s="89"/>
      <c r="J399" s="89"/>
      <c r="K399" s="89"/>
      <c r="L399" s="89"/>
      <c r="M399" s="89"/>
      <c r="N399" s="89"/>
      <c r="O399" s="89"/>
      <c r="R399" s="91" t="str">
        <f>IFERROR(VLOOKUP(C399, ppp!C:V, 17, FALSE), "")</f>
        <v/>
      </c>
      <c r="S399" s="91" t="str">
        <f>IF(IFERROR(VLOOKUP(J399, ppp!L:W, 9, FALSE), "") = 0, "", IFERROR(VLOOKUP(J399, ppp!L:W, 9, FALSE), ""))</f>
        <v/>
      </c>
      <c r="T399" s="91" t="str">
        <f>IFERROR(VLOOKUP(V399, ppp!J:W, 12, FALSE), "")</f>
        <v/>
      </c>
      <c r="U399" s="91" t="str">
        <f>IF(IFERROR(VLOOKUP(J399, ppp!L:W, 11, FALSE), "") = 0, "", IFERROR(VLOOKUP(J399, ppp!L:W, 11, FALSE), ""))</f>
        <v/>
      </c>
    </row>
    <row r="400" spans="1:25" ht="13" customHeight="1">
      <c r="A400" s="89" t="s">
        <v>394</v>
      </c>
      <c r="B400" s="89" t="s">
        <v>394</v>
      </c>
      <c r="C400" s="89"/>
      <c r="D400" s="89"/>
      <c r="E400" s="89"/>
      <c r="F400" s="89"/>
      <c r="G400" s="89"/>
      <c r="H400" s="89"/>
      <c r="I400" s="89"/>
      <c r="J400" s="89"/>
      <c r="K400" s="89"/>
      <c r="L400" s="89"/>
      <c r="M400" s="89"/>
      <c r="N400" s="89"/>
      <c r="O400" s="89"/>
      <c r="R400" s="91" t="str">
        <f>IFERROR(VLOOKUP(C400, ppp!C:V, 17, FALSE), "")</f>
        <v/>
      </c>
      <c r="S400" s="91" t="str">
        <f>IF(IFERROR(VLOOKUP(J400, ppp!L:W, 9, FALSE), "") = 0, "", IFERROR(VLOOKUP(J400, ppp!L:W, 9, FALSE), ""))</f>
        <v/>
      </c>
      <c r="T400" s="91" t="str">
        <f>IFERROR(VLOOKUP(V400, ppp!J:W, 12, FALSE), "")</f>
        <v/>
      </c>
      <c r="U400" s="91" t="str">
        <f>IF(IFERROR(VLOOKUP(J400, ppp!L:W, 11, FALSE), "") = 0, "", IFERROR(VLOOKUP(J400, ppp!L:W, 11, FALSE), ""))</f>
        <v/>
      </c>
    </row>
    <row r="401" spans="1:25" s="172" customFormat="1" ht="13" customHeight="1">
      <c r="A401" s="171" t="s">
        <v>1072</v>
      </c>
      <c r="B401" s="171" t="s">
        <v>1073</v>
      </c>
      <c r="C401" s="171"/>
      <c r="D401" s="171"/>
      <c r="E401" s="171"/>
      <c r="F401" s="171"/>
      <c r="G401" s="171"/>
      <c r="H401" s="171"/>
      <c r="I401" s="171"/>
      <c r="J401" s="171"/>
      <c r="K401" s="171"/>
      <c r="L401" s="171"/>
      <c r="M401" s="171"/>
      <c r="N401" s="171"/>
      <c r="O401" s="171"/>
      <c r="R401" s="91" t="str">
        <f>IFERROR(VLOOKUP(C401, ppp!C:V, 17, FALSE), "")</f>
        <v/>
      </c>
      <c r="S401" s="91" t="str">
        <f>IF(IFERROR(VLOOKUP(J401, ppp!L:W, 9, FALSE), "") = 0, "", IFERROR(VLOOKUP(J401, ppp!L:W, 9, FALSE), ""))</f>
        <v/>
      </c>
      <c r="T401" s="91" t="str">
        <f>IFERROR(VLOOKUP(V401, ppp!J:W, 12, FALSE), "")</f>
        <v/>
      </c>
      <c r="U401" s="91" t="str">
        <f>IF(IFERROR(VLOOKUP(J401, ppp!L:W, 11, FALSE), "") = 0, "", IFERROR(VLOOKUP(J401, ppp!L:W, 11, FALSE), ""))</f>
        <v/>
      </c>
      <c r="V401" s="171"/>
      <c r="W401" s="171"/>
      <c r="X401" s="171"/>
      <c r="Y401" s="171"/>
    </row>
    <row r="402" spans="1:25" s="172" customFormat="1" ht="13" customHeight="1">
      <c r="A402" s="171" t="s">
        <v>1074</v>
      </c>
      <c r="B402" s="171" t="s">
        <v>1075</v>
      </c>
      <c r="C402" s="171"/>
      <c r="D402" s="171"/>
      <c r="E402" s="171"/>
      <c r="F402" s="171"/>
      <c r="G402" s="171"/>
      <c r="H402" s="171"/>
      <c r="I402" s="171"/>
      <c r="J402" s="171"/>
      <c r="K402" s="171"/>
      <c r="L402" s="171"/>
      <c r="M402" s="171"/>
      <c r="N402" s="171"/>
      <c r="O402" s="171"/>
      <c r="R402" s="91" t="str">
        <f>IFERROR(VLOOKUP(C402, ppp!C:V, 17, FALSE), "")</f>
        <v/>
      </c>
      <c r="S402" s="91" t="str">
        <f>IF(IFERROR(VLOOKUP(J402, ppp!L:W, 9, FALSE), "") = 0, "", IFERROR(VLOOKUP(J402, ppp!L:W, 9, FALSE), ""))</f>
        <v/>
      </c>
      <c r="T402" s="91" t="str">
        <f>IFERROR(VLOOKUP(V402, ppp!J:W, 12, FALSE), "")</f>
        <v/>
      </c>
      <c r="U402" s="91" t="str">
        <f>IF(IFERROR(VLOOKUP(J402, ppp!L:W, 11, FALSE), "") = 0, "", IFERROR(VLOOKUP(J402, ppp!L:W, 11, FALSE), ""))</f>
        <v/>
      </c>
      <c r="V402" s="171"/>
      <c r="W402" s="171"/>
      <c r="X402" s="171"/>
      <c r="Y402" s="171"/>
    </row>
    <row r="403" spans="1:25" s="172" customFormat="1" ht="13" customHeight="1">
      <c r="A403" s="171" t="s">
        <v>1072</v>
      </c>
      <c r="B403" s="171" t="s">
        <v>1076</v>
      </c>
      <c r="C403" s="171"/>
      <c r="D403" s="171"/>
      <c r="E403" s="171"/>
      <c r="F403" s="171"/>
      <c r="G403" s="171"/>
      <c r="H403" s="171"/>
      <c r="I403" s="171"/>
      <c r="J403" s="171" t="s">
        <v>1077</v>
      </c>
      <c r="K403" s="171"/>
      <c r="L403" s="171"/>
      <c r="M403" s="171"/>
      <c r="N403" s="171"/>
      <c r="O403" s="171" t="s">
        <v>1078</v>
      </c>
      <c r="R403" s="91" t="str">
        <f>IFERROR(VLOOKUP(C403, ppp!C:V, 17, FALSE), "")</f>
        <v/>
      </c>
      <c r="S403" s="91" t="str">
        <f>IF(IFERROR(VLOOKUP(J403, ppp!L:W, 9, FALSE), "") = 0, "", IFERROR(VLOOKUP(J403, ppp!L:W, 9, FALSE), ""))</f>
        <v/>
      </c>
      <c r="T403" s="91" t="str">
        <f>IFERROR(VLOOKUP(V403, ppp!J:W, 12, FALSE), "")</f>
        <v/>
      </c>
      <c r="U403" s="91" t="str">
        <f>IF(IFERROR(VLOOKUP(J403, ppp!L:W, 11, FALSE), "") = 0, "", IFERROR(VLOOKUP(J403, ppp!L:W, 11, FALSE), ""))</f>
        <v/>
      </c>
      <c r="V403" s="171"/>
      <c r="W403" s="171"/>
      <c r="X403" s="171"/>
      <c r="Y403" s="171"/>
    </row>
    <row r="404" spans="1:25" s="172" customFormat="1" ht="13" customHeight="1">
      <c r="A404" s="171"/>
      <c r="B404" s="171"/>
      <c r="C404" s="171"/>
      <c r="D404" s="171"/>
      <c r="E404" s="171"/>
      <c r="F404" s="171"/>
      <c r="G404" s="171"/>
      <c r="H404" s="171"/>
      <c r="I404" s="171"/>
      <c r="J404" s="171"/>
      <c r="K404" s="171"/>
      <c r="L404" s="171"/>
      <c r="M404" s="171"/>
      <c r="N404" s="171"/>
      <c r="O404" s="171"/>
      <c r="R404" s="91"/>
      <c r="S404" s="91"/>
      <c r="T404" s="91"/>
      <c r="U404" s="91"/>
      <c r="V404" s="171"/>
      <c r="W404" s="171"/>
      <c r="X404" s="171"/>
      <c r="Y404" s="171"/>
    </row>
  </sheetData>
  <conditionalFormatting sqref="AW60">
    <cfRule type="containsText" dxfId="3" priority="2" operator="containsText" text="date">
      <formula>NOT(ISERROR(SEARCH("date",AW60)))</formula>
    </cfRule>
  </conditionalFormatting>
  <conditionalFormatting sqref="B83">
    <cfRule type="containsText" dxfId="2"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62"/>
  <sheetViews>
    <sheetView topLeftCell="C1" workbookViewId="0">
      <pane ySplit="1" topLeftCell="A474" activePane="bottomLeft" state="frozen"/>
      <selection pane="bottomLeft" activeCell="T478" sqref="T478"/>
    </sheetView>
  </sheetViews>
  <sheetFormatPr baseColWidth="10" defaultColWidth="8.6640625" defaultRowHeight="13" customHeight="1" x14ac:dyDescent="0"/>
  <cols>
    <col min="1" max="1" width="16.5" style="91" hidden="1" customWidth="1"/>
    <col min="2" max="2" width="17.6640625" style="91" hidden="1" customWidth="1"/>
    <col min="3" max="3" width="11.1640625" style="91" customWidth="1"/>
    <col min="4" max="4" width="10.5" style="91" customWidth="1"/>
    <col min="5" max="5" width="18.33203125" style="91" hidden="1" customWidth="1"/>
    <col min="6" max="6" width="24.83203125" style="91" hidden="1" customWidth="1"/>
    <col min="7" max="7" width="9.5" style="91" hidden="1" customWidth="1"/>
    <col min="8" max="8" width="12" style="91" hidden="1" customWidth="1"/>
    <col min="9" max="9" width="13.6640625" style="91" hidden="1" customWidth="1"/>
    <col min="10" max="10" width="11.83203125" style="89" customWidth="1"/>
    <col min="11" max="11" width="11.5" style="89" customWidth="1"/>
    <col min="12" max="12" width="7.1640625" style="91" customWidth="1"/>
    <col min="13" max="13" width="12.5" style="91" hidden="1" customWidth="1"/>
    <col min="14" max="14" width="44" style="91" hidden="1" customWidth="1"/>
    <col min="15" max="15" width="9.6640625" style="91" customWidth="1"/>
    <col min="16" max="16" width="12.83203125" style="91" hidden="1" customWidth="1"/>
    <col min="17" max="17" width="10.1640625" style="91" hidden="1" customWidth="1"/>
    <col min="18" max="18" width="2.33203125" style="90" hidden="1" customWidth="1"/>
    <col min="19" max="19" width="15.1640625" style="91" customWidth="1"/>
    <col min="20" max="20" width="17.5" style="90" bestFit="1" customWidth="1"/>
    <col min="21" max="21" width="16.1640625" style="89" customWidth="1"/>
    <col min="22" max="22" width="18" style="90" customWidth="1"/>
    <col min="23" max="23" width="36.5" style="89" hidden="1" customWidth="1"/>
    <col min="24" max="24" width="12.5" style="89" hidden="1" customWidth="1"/>
    <col min="25" max="25" width="11.33203125" style="91" customWidth="1"/>
    <col min="26" max="26" width="11.1640625" style="91" customWidth="1"/>
    <col min="27" max="27" width="22.33203125" style="91" hidden="1" customWidth="1"/>
    <col min="28" max="28" width="14.1640625" style="91" hidden="1" customWidth="1"/>
    <col min="29" max="16384" width="8.6640625" style="91"/>
  </cols>
  <sheetData>
    <row r="1" spans="1:28" ht="13" customHeight="1">
      <c r="A1" s="89" t="s">
        <v>0</v>
      </c>
      <c r="B1" s="89" t="s">
        <v>1</v>
      </c>
      <c r="C1" s="89" t="s">
        <v>2</v>
      </c>
      <c r="D1" s="89" t="s">
        <v>3</v>
      </c>
      <c r="E1" s="89" t="s">
        <v>5</v>
      </c>
      <c r="F1" s="89" t="s">
        <v>4</v>
      </c>
      <c r="G1" s="89" t="s">
        <v>6</v>
      </c>
      <c r="H1" s="89" t="s">
        <v>7</v>
      </c>
      <c r="I1" s="89" t="s">
        <v>8</v>
      </c>
      <c r="J1" s="89" t="s">
        <v>779</v>
      </c>
      <c r="K1" s="189" t="s">
        <v>780</v>
      </c>
      <c r="L1" s="89" t="s">
        <v>9</v>
      </c>
      <c r="M1" s="89" t="s">
        <v>10</v>
      </c>
      <c r="N1" s="89" t="s">
        <v>11</v>
      </c>
      <c r="O1" s="89" t="s">
        <v>13</v>
      </c>
      <c r="P1" s="89" t="s">
        <v>12</v>
      </c>
      <c r="Q1" s="89" t="s">
        <v>1125</v>
      </c>
      <c r="S1" s="89" t="s">
        <v>2319</v>
      </c>
      <c r="T1" s="90" t="s">
        <v>2320</v>
      </c>
      <c r="U1" s="89" t="s">
        <v>2321</v>
      </c>
      <c r="V1" s="90" t="s">
        <v>2322</v>
      </c>
      <c r="W1" s="89" t="s">
        <v>781</v>
      </c>
      <c r="X1" s="89" t="s">
        <v>782</v>
      </c>
      <c r="Y1" s="91" t="s">
        <v>2323</v>
      </c>
      <c r="Z1" s="91" t="s">
        <v>2324</v>
      </c>
      <c r="AA1" s="91" t="s">
        <v>2325</v>
      </c>
      <c r="AB1" s="91" t="s">
        <v>2326</v>
      </c>
    </row>
    <row r="2" spans="1:28" s="163" customFormat="1" ht="13" customHeight="1">
      <c r="A2" s="190" t="s">
        <v>2327</v>
      </c>
    </row>
    <row r="3" spans="1:28" ht="13" customHeight="1">
      <c r="A3" s="89" t="s">
        <v>14</v>
      </c>
      <c r="B3" s="89" t="s">
        <v>15</v>
      </c>
      <c r="C3" s="89"/>
      <c r="D3" s="89"/>
      <c r="E3" s="89"/>
      <c r="F3" s="89"/>
      <c r="G3" s="89"/>
      <c r="H3" s="89"/>
      <c r="I3" s="89"/>
      <c r="L3" s="89"/>
      <c r="M3" s="89"/>
      <c r="N3" s="89" t="s">
        <v>770</v>
      </c>
      <c r="O3" s="89"/>
      <c r="P3" s="89"/>
      <c r="Q3" s="89"/>
      <c r="R3" s="91"/>
      <c r="S3" s="89"/>
      <c r="T3" s="91"/>
      <c r="V3" s="91"/>
    </row>
    <row r="4" spans="1:28" ht="13" customHeight="1">
      <c r="A4" s="89" t="s">
        <v>16</v>
      </c>
      <c r="B4" s="89" t="s">
        <v>17</v>
      </c>
      <c r="C4" s="89"/>
      <c r="D4" s="89"/>
      <c r="E4" s="89"/>
      <c r="F4" s="89"/>
      <c r="G4" s="89"/>
      <c r="H4" s="89" t="s">
        <v>18</v>
      </c>
      <c r="I4" s="89"/>
      <c r="L4" s="89" t="s">
        <v>19</v>
      </c>
      <c r="M4" s="89"/>
      <c r="N4" s="89"/>
      <c r="O4" s="89"/>
      <c r="P4" s="89"/>
      <c r="Q4" s="89"/>
      <c r="R4" s="91"/>
      <c r="S4" s="89"/>
      <c r="T4" s="91"/>
      <c r="V4" s="91"/>
    </row>
    <row r="5" spans="1:28" ht="13" customHeight="1">
      <c r="A5" s="89" t="s">
        <v>20</v>
      </c>
      <c r="B5" s="89" t="s">
        <v>21</v>
      </c>
      <c r="C5" s="89" t="s">
        <v>22</v>
      </c>
      <c r="D5" s="89"/>
      <c r="E5" s="89"/>
      <c r="F5" s="89"/>
      <c r="G5" s="89"/>
      <c r="H5" s="89"/>
      <c r="I5" s="89"/>
      <c r="J5" s="89" t="s">
        <v>2328</v>
      </c>
      <c r="L5" s="89"/>
      <c r="M5" s="89"/>
      <c r="N5" s="89"/>
      <c r="O5" s="89"/>
      <c r="P5" s="89"/>
      <c r="Q5" s="89"/>
      <c r="R5" s="91"/>
      <c r="S5" s="89" t="s">
        <v>22</v>
      </c>
      <c r="T5" s="91"/>
      <c r="U5" s="89" t="s">
        <v>2328</v>
      </c>
      <c r="V5" s="91"/>
    </row>
    <row r="6" spans="1:28" ht="13" customHeight="1">
      <c r="A6" s="89" t="s">
        <v>23</v>
      </c>
      <c r="B6" s="89" t="s">
        <v>24</v>
      </c>
      <c r="C6" s="89" t="s">
        <v>25</v>
      </c>
      <c r="D6" s="89"/>
      <c r="E6" s="89"/>
      <c r="F6" s="89"/>
      <c r="G6" s="89" t="s">
        <v>26</v>
      </c>
      <c r="H6" s="89"/>
      <c r="I6" s="89"/>
      <c r="J6" s="89" t="s">
        <v>27</v>
      </c>
      <c r="L6" s="89"/>
      <c r="M6" s="89"/>
      <c r="N6" s="89"/>
      <c r="O6" s="89"/>
      <c r="P6" s="89"/>
      <c r="Q6" s="89"/>
      <c r="R6" s="91"/>
      <c r="S6" s="89" t="s">
        <v>25</v>
      </c>
      <c r="T6" s="91"/>
      <c r="U6" s="89" t="s">
        <v>27</v>
      </c>
      <c r="V6" s="91"/>
    </row>
    <row r="7" spans="1:28" ht="13" customHeight="1">
      <c r="A7" s="89" t="s">
        <v>28</v>
      </c>
      <c r="B7" s="89" t="s">
        <v>17</v>
      </c>
      <c r="C7" s="89"/>
      <c r="D7" s="89"/>
      <c r="E7" s="89"/>
      <c r="F7" s="89"/>
      <c r="G7" s="89"/>
      <c r="H7" s="89"/>
      <c r="I7" s="89"/>
      <c r="L7" s="89"/>
      <c r="M7" s="89"/>
      <c r="N7" s="89"/>
      <c r="O7" s="89"/>
      <c r="P7" s="89"/>
      <c r="Q7" s="89"/>
      <c r="R7" s="91"/>
      <c r="S7" s="89"/>
      <c r="T7" s="91"/>
      <c r="V7" s="91"/>
    </row>
    <row r="8" spans="1:28" ht="13" customHeight="1">
      <c r="A8" s="89" t="s">
        <v>29</v>
      </c>
      <c r="B8" s="89" t="s">
        <v>30</v>
      </c>
      <c r="C8" s="89" t="s">
        <v>31</v>
      </c>
      <c r="D8" s="89"/>
      <c r="E8" s="89"/>
      <c r="F8" s="89"/>
      <c r="G8" s="89" t="s">
        <v>26</v>
      </c>
      <c r="H8" s="89"/>
      <c r="I8" s="89"/>
      <c r="J8" s="89" t="s">
        <v>33</v>
      </c>
      <c r="L8" s="89" t="s">
        <v>32</v>
      </c>
      <c r="M8" s="89"/>
      <c r="N8" s="89"/>
      <c r="O8" s="89"/>
      <c r="P8" s="89"/>
      <c r="Q8" s="89"/>
      <c r="R8" s="91"/>
      <c r="S8" s="89" t="s">
        <v>31</v>
      </c>
      <c r="T8" s="91"/>
      <c r="U8" s="89" t="s">
        <v>33</v>
      </c>
      <c r="V8" s="91"/>
    </row>
    <row r="9" spans="1:28" ht="13" customHeight="1">
      <c r="A9" s="89" t="s">
        <v>34</v>
      </c>
      <c r="B9" s="89" t="s">
        <v>35</v>
      </c>
      <c r="C9" s="89" t="s">
        <v>36</v>
      </c>
      <c r="D9" s="89"/>
      <c r="E9" s="89"/>
      <c r="F9" s="89"/>
      <c r="G9" s="89" t="s">
        <v>26</v>
      </c>
      <c r="H9" s="89" t="s">
        <v>37</v>
      </c>
      <c r="I9" s="89"/>
      <c r="J9" s="89" t="s">
        <v>39</v>
      </c>
      <c r="L9" s="89" t="s">
        <v>38</v>
      </c>
      <c r="M9" s="89"/>
      <c r="N9" s="89"/>
      <c r="O9" s="89"/>
      <c r="P9" s="89"/>
      <c r="Q9" s="89"/>
      <c r="R9" s="91"/>
      <c r="S9" s="89" t="s">
        <v>36</v>
      </c>
      <c r="T9" s="91"/>
      <c r="U9" s="89" t="s">
        <v>39</v>
      </c>
      <c r="V9" s="91"/>
    </row>
    <row r="10" spans="1:28" ht="13" customHeight="1">
      <c r="A10" s="89" t="s">
        <v>40</v>
      </c>
      <c r="B10" s="89" t="s">
        <v>41</v>
      </c>
      <c r="C10" s="89" t="s">
        <v>1593</v>
      </c>
      <c r="D10" s="89"/>
      <c r="E10" s="89"/>
      <c r="F10" s="89"/>
      <c r="G10" s="89" t="s">
        <v>26</v>
      </c>
      <c r="H10" s="89"/>
      <c r="I10" s="89"/>
      <c r="J10" s="89" t="s">
        <v>43</v>
      </c>
      <c r="L10" s="89" t="s">
        <v>42</v>
      </c>
      <c r="M10" s="89" t="s">
        <v>26</v>
      </c>
      <c r="N10" s="89"/>
      <c r="O10" s="89"/>
      <c r="P10" s="89"/>
      <c r="Q10" s="89"/>
      <c r="R10" s="91"/>
      <c r="S10" s="89" t="s">
        <v>1593</v>
      </c>
      <c r="T10" s="91"/>
      <c r="U10" s="89" t="s">
        <v>43</v>
      </c>
      <c r="V10" s="91"/>
    </row>
    <row r="11" spans="1:28" ht="13" customHeight="1">
      <c r="A11" s="89" t="s">
        <v>16</v>
      </c>
      <c r="B11" s="89" t="s">
        <v>44</v>
      </c>
      <c r="C11" s="89"/>
      <c r="D11" s="89"/>
      <c r="E11" s="89"/>
      <c r="F11" s="89"/>
      <c r="G11" s="89"/>
      <c r="H11" s="89" t="s">
        <v>18</v>
      </c>
      <c r="I11" s="89"/>
      <c r="L11" s="89" t="s">
        <v>45</v>
      </c>
      <c r="M11" s="89"/>
      <c r="N11" s="89"/>
      <c r="O11" s="89"/>
      <c r="P11" s="89"/>
      <c r="Q11" s="89"/>
      <c r="R11" s="91"/>
      <c r="S11" s="89"/>
      <c r="T11" s="91"/>
      <c r="V11" s="91"/>
    </row>
    <row r="12" spans="1:28" s="94" customFormat="1" ht="13" customHeight="1">
      <c r="A12" s="92" t="s">
        <v>40</v>
      </c>
      <c r="B12" s="92" t="s">
        <v>771</v>
      </c>
      <c r="C12" s="101" t="s">
        <v>1840</v>
      </c>
      <c r="D12" s="92"/>
      <c r="E12" s="92"/>
      <c r="F12" s="92"/>
      <c r="G12" s="92" t="s">
        <v>26</v>
      </c>
      <c r="H12" s="92"/>
      <c r="I12" s="92"/>
      <c r="J12" s="191" t="s">
        <v>2329</v>
      </c>
      <c r="K12" s="92"/>
      <c r="L12" s="92"/>
      <c r="M12" s="92"/>
      <c r="N12" s="92"/>
      <c r="O12" s="92"/>
      <c r="P12" s="92"/>
      <c r="Q12" s="92"/>
      <c r="S12" s="101" t="s">
        <v>1840</v>
      </c>
      <c r="U12" s="191" t="s">
        <v>2329</v>
      </c>
      <c r="W12" s="92"/>
      <c r="X12" s="92"/>
    </row>
    <row r="13" spans="1:28" s="94" customFormat="1" ht="13" customHeight="1">
      <c r="A13" s="92" t="s">
        <v>40</v>
      </c>
      <c r="B13" s="92" t="s">
        <v>772</v>
      </c>
      <c r="C13" s="101" t="s">
        <v>1841</v>
      </c>
      <c r="D13" s="92"/>
      <c r="E13" s="92"/>
      <c r="F13" s="92"/>
      <c r="G13" s="92" t="s">
        <v>26</v>
      </c>
      <c r="H13" s="92"/>
      <c r="I13" s="92"/>
      <c r="J13" s="191" t="s">
        <v>2330</v>
      </c>
      <c r="K13" s="92"/>
      <c r="L13" s="92"/>
      <c r="M13" s="92"/>
      <c r="N13" s="92"/>
      <c r="O13" s="92"/>
      <c r="P13" s="92"/>
      <c r="Q13" s="92"/>
      <c r="S13" s="101" t="s">
        <v>1841</v>
      </c>
      <c r="U13" s="191" t="s">
        <v>2330</v>
      </c>
      <c r="W13" s="92"/>
      <c r="X13" s="92"/>
    </row>
    <row r="14" spans="1:28" s="94" customFormat="1" ht="13" customHeight="1">
      <c r="A14" s="92" t="s">
        <v>40</v>
      </c>
      <c r="B14" s="92" t="s">
        <v>773</v>
      </c>
      <c r="C14" s="101" t="s">
        <v>1842</v>
      </c>
      <c r="D14" s="92"/>
      <c r="E14" s="92"/>
      <c r="F14" s="92"/>
      <c r="G14" s="92" t="s">
        <v>26</v>
      </c>
      <c r="H14" s="92"/>
      <c r="I14" s="92"/>
      <c r="J14" s="191" t="s">
        <v>2331</v>
      </c>
      <c r="K14" s="92"/>
      <c r="L14" s="92"/>
      <c r="M14" s="92"/>
      <c r="N14" s="92"/>
      <c r="O14" s="92"/>
      <c r="P14" s="92"/>
      <c r="Q14" s="92"/>
      <c r="S14" s="101" t="s">
        <v>1842</v>
      </c>
      <c r="U14" s="191" t="s">
        <v>2331</v>
      </c>
      <c r="W14" s="92"/>
      <c r="X14" s="92"/>
    </row>
    <row r="15" spans="1:28" s="96" customFormat="1" ht="13" customHeight="1">
      <c r="A15" s="95" t="s">
        <v>40</v>
      </c>
      <c r="B15" s="95" t="s">
        <v>46</v>
      </c>
      <c r="C15" s="95" t="s">
        <v>47</v>
      </c>
      <c r="D15" s="95"/>
      <c r="E15" s="95"/>
      <c r="F15" s="95"/>
      <c r="G15" s="95" t="s">
        <v>26</v>
      </c>
      <c r="H15" s="95"/>
      <c r="I15" s="95"/>
      <c r="J15" s="95" t="s">
        <v>48</v>
      </c>
      <c r="K15" s="95"/>
      <c r="L15" s="95"/>
      <c r="M15" s="95"/>
      <c r="N15" s="95"/>
      <c r="O15" s="95"/>
      <c r="P15" s="95"/>
      <c r="Q15" s="95"/>
      <c r="S15" s="95" t="s">
        <v>47</v>
      </c>
      <c r="U15" s="95" t="s">
        <v>48</v>
      </c>
      <c r="W15" s="95"/>
      <c r="X15" s="95"/>
    </row>
    <row r="16" spans="1:28" ht="13" customHeight="1">
      <c r="A16" s="89" t="s">
        <v>49</v>
      </c>
      <c r="B16" s="89" t="s">
        <v>50</v>
      </c>
      <c r="C16" s="89" t="s">
        <v>51</v>
      </c>
      <c r="D16" s="89"/>
      <c r="E16" s="89"/>
      <c r="F16" s="89" t="s">
        <v>1305</v>
      </c>
      <c r="G16" s="89" t="s">
        <v>26</v>
      </c>
      <c r="H16" s="89"/>
      <c r="I16" s="89"/>
      <c r="J16" s="89" t="s">
        <v>52</v>
      </c>
      <c r="L16" s="89"/>
      <c r="M16" s="89"/>
      <c r="N16" s="89"/>
      <c r="O16" s="89"/>
      <c r="P16" s="89"/>
      <c r="Q16" s="89"/>
      <c r="R16" s="91"/>
      <c r="S16" s="89" t="s">
        <v>51</v>
      </c>
      <c r="T16" s="91"/>
      <c r="U16" s="89" t="s">
        <v>52</v>
      </c>
      <c r="V16" s="91"/>
    </row>
    <row r="17" spans="1:24" ht="13" customHeight="1">
      <c r="A17" s="89" t="s">
        <v>49</v>
      </c>
      <c r="B17" s="89" t="s">
        <v>53</v>
      </c>
      <c r="C17" s="89" t="s">
        <v>54</v>
      </c>
      <c r="D17" s="89"/>
      <c r="E17" s="89"/>
      <c r="F17" s="89" t="s">
        <v>1305</v>
      </c>
      <c r="G17" s="89" t="s">
        <v>26</v>
      </c>
      <c r="H17" s="89"/>
      <c r="I17" s="89"/>
      <c r="J17" s="89" t="s">
        <v>55</v>
      </c>
      <c r="L17" s="89"/>
      <c r="M17" s="89"/>
      <c r="N17" s="89"/>
      <c r="O17" s="89"/>
      <c r="P17" s="89"/>
      <c r="Q17" s="89"/>
      <c r="R17" s="91"/>
      <c r="S17" s="89" t="s">
        <v>54</v>
      </c>
      <c r="T17" s="91"/>
      <c r="U17" s="89" t="s">
        <v>55</v>
      </c>
      <c r="V17" s="91"/>
    </row>
    <row r="18" spans="1:24" ht="13" customHeight="1">
      <c r="A18" s="89" t="s">
        <v>28</v>
      </c>
      <c r="B18" s="89" t="s">
        <v>44</v>
      </c>
      <c r="C18" s="89"/>
      <c r="D18" s="89"/>
      <c r="E18" s="89"/>
      <c r="F18" s="89"/>
      <c r="G18" s="89"/>
      <c r="H18" s="89"/>
      <c r="I18" s="89"/>
      <c r="L18" s="89"/>
      <c r="M18" s="89"/>
      <c r="N18" s="89"/>
      <c r="O18" s="89"/>
      <c r="P18" s="89"/>
      <c r="Q18" s="89"/>
      <c r="R18" s="91"/>
      <c r="S18" s="89"/>
      <c r="T18" s="91"/>
      <c r="V18" s="91"/>
    </row>
    <row r="19" spans="1:24" s="94" customFormat="1" ht="13" customHeight="1">
      <c r="A19" s="92" t="s">
        <v>14</v>
      </c>
      <c r="B19" s="92" t="s">
        <v>56</v>
      </c>
      <c r="C19" s="92"/>
      <c r="D19" s="92"/>
      <c r="E19" s="92"/>
      <c r="F19" s="92"/>
      <c r="G19" s="92"/>
      <c r="H19" s="92"/>
      <c r="I19" s="92"/>
      <c r="J19" s="92"/>
      <c r="K19" s="92"/>
      <c r="L19" s="92"/>
      <c r="M19" s="92"/>
      <c r="N19" s="92" t="s">
        <v>777</v>
      </c>
      <c r="O19" s="92"/>
      <c r="P19" s="92"/>
      <c r="Q19" s="92"/>
      <c r="S19" s="92"/>
      <c r="U19" s="92"/>
      <c r="W19" s="92"/>
      <c r="X19" s="92"/>
    </row>
    <row r="20" spans="1:24" ht="13" customHeight="1">
      <c r="A20" s="89" t="s">
        <v>29</v>
      </c>
      <c r="B20" s="89" t="s">
        <v>1543</v>
      </c>
      <c r="C20" s="89" t="s">
        <v>1542</v>
      </c>
      <c r="D20" s="89"/>
      <c r="E20" s="89" t="s">
        <v>1541</v>
      </c>
      <c r="F20" s="89" t="s">
        <v>58</v>
      </c>
      <c r="G20" s="89" t="s">
        <v>26</v>
      </c>
      <c r="H20" s="89"/>
      <c r="I20" s="89"/>
      <c r="L20" s="97" t="s">
        <v>82</v>
      </c>
      <c r="M20" s="89"/>
      <c r="N20" s="89"/>
      <c r="O20" s="89"/>
      <c r="P20" s="89"/>
      <c r="Q20" s="89"/>
      <c r="R20" s="91"/>
      <c r="S20" s="89" t="s">
        <v>1542</v>
      </c>
      <c r="T20" s="91" t="s">
        <v>2332</v>
      </c>
      <c r="V20" s="91" t="s">
        <v>2332</v>
      </c>
      <c r="X20" s="91"/>
    </row>
    <row r="21" spans="1:24" ht="13" customHeight="1">
      <c r="A21" s="89" t="s">
        <v>16</v>
      </c>
      <c r="B21" s="89" t="s">
        <v>60</v>
      </c>
      <c r="C21" s="89"/>
      <c r="D21" s="89"/>
      <c r="E21" s="89"/>
      <c r="F21" s="89"/>
      <c r="G21" s="89"/>
      <c r="H21" s="89" t="s">
        <v>18</v>
      </c>
      <c r="I21" s="89"/>
      <c r="L21" s="89"/>
      <c r="M21" s="89"/>
      <c r="N21" s="89"/>
      <c r="O21" s="89"/>
      <c r="P21" s="89"/>
      <c r="Q21" s="89"/>
      <c r="R21" s="91"/>
      <c r="S21" s="89"/>
      <c r="T21" s="91"/>
      <c r="V21" s="91"/>
    </row>
    <row r="22" spans="1:24" ht="13" customHeight="1">
      <c r="A22" s="89" t="s">
        <v>40</v>
      </c>
      <c r="B22" s="89" t="s">
        <v>61</v>
      </c>
      <c r="C22" s="89" t="s">
        <v>785</v>
      </c>
      <c r="D22" s="89"/>
      <c r="E22" s="89"/>
      <c r="F22" s="89"/>
      <c r="G22" s="89"/>
      <c r="H22" s="89"/>
      <c r="I22" s="89" t="s">
        <v>62</v>
      </c>
      <c r="J22" s="89" t="s">
        <v>2333</v>
      </c>
      <c r="L22" s="89"/>
      <c r="M22" s="89" t="s">
        <v>26</v>
      </c>
      <c r="N22" s="89"/>
      <c r="O22" s="89"/>
      <c r="P22" s="89"/>
      <c r="Q22" s="89"/>
      <c r="R22" s="91"/>
      <c r="S22" s="89" t="s">
        <v>785</v>
      </c>
      <c r="T22" s="91" t="s">
        <v>2332</v>
      </c>
      <c r="U22" s="89" t="s">
        <v>2333</v>
      </c>
      <c r="V22" s="91" t="s">
        <v>2332</v>
      </c>
    </row>
    <row r="23" spans="1:24" ht="13" customHeight="1">
      <c r="A23" s="89" t="s">
        <v>29</v>
      </c>
      <c r="B23" s="89" t="s">
        <v>63</v>
      </c>
      <c r="C23" s="89" t="s">
        <v>64</v>
      </c>
      <c r="D23" s="89"/>
      <c r="E23" s="89"/>
      <c r="F23" s="89" t="s">
        <v>65</v>
      </c>
      <c r="G23" s="89" t="s">
        <v>26</v>
      </c>
      <c r="H23" s="89"/>
      <c r="I23" s="89"/>
      <c r="J23" s="89" t="s">
        <v>66</v>
      </c>
      <c r="L23" s="89"/>
      <c r="M23" s="89"/>
      <c r="N23" s="89"/>
      <c r="O23" s="89"/>
      <c r="P23" s="89"/>
      <c r="Q23" s="89"/>
      <c r="R23" s="91"/>
      <c r="S23" s="89" t="s">
        <v>64</v>
      </c>
      <c r="T23" s="91"/>
      <c r="U23" s="89" t="s">
        <v>66</v>
      </c>
      <c r="V23" s="91"/>
    </row>
    <row r="24" spans="1:24" ht="13" customHeight="1">
      <c r="A24" s="89" t="s">
        <v>28</v>
      </c>
      <c r="B24" s="89" t="s">
        <v>60</v>
      </c>
      <c r="C24" s="89"/>
      <c r="D24" s="89"/>
      <c r="E24" s="89"/>
      <c r="F24" s="89"/>
      <c r="G24" s="89"/>
      <c r="H24" s="89"/>
      <c r="I24" s="89"/>
      <c r="L24" s="89"/>
      <c r="M24" s="89"/>
      <c r="N24" s="89"/>
      <c r="O24" s="89"/>
      <c r="P24" s="89"/>
      <c r="Q24" s="89"/>
      <c r="R24" s="91"/>
      <c r="S24" s="89"/>
      <c r="T24" s="91"/>
      <c r="V24" s="91"/>
    </row>
    <row r="25" spans="1:24" ht="13" customHeight="1">
      <c r="A25" s="89" t="s">
        <v>40</v>
      </c>
      <c r="B25" s="89" t="s">
        <v>67</v>
      </c>
      <c r="C25" s="89" t="s">
        <v>786</v>
      </c>
      <c r="D25" s="89" t="s">
        <v>68</v>
      </c>
      <c r="E25" s="89"/>
      <c r="F25" s="89"/>
      <c r="G25" s="89" t="s">
        <v>26</v>
      </c>
      <c r="H25" s="89"/>
      <c r="I25" s="89"/>
      <c r="J25" s="89" t="s">
        <v>787</v>
      </c>
      <c r="K25" s="89" t="s">
        <v>70</v>
      </c>
      <c r="L25" s="89" t="s">
        <v>69</v>
      </c>
      <c r="M25" s="89"/>
      <c r="N25" s="89"/>
      <c r="O25" s="89"/>
      <c r="P25" s="89"/>
      <c r="Q25" s="89"/>
      <c r="R25" s="91"/>
      <c r="S25" s="89" t="s">
        <v>786</v>
      </c>
      <c r="T25" s="91" t="s">
        <v>2334</v>
      </c>
      <c r="U25" s="89" t="s">
        <v>787</v>
      </c>
      <c r="V25" s="91" t="s">
        <v>2334</v>
      </c>
    </row>
    <row r="26" spans="1:24" ht="13" customHeight="1">
      <c r="A26" s="89" t="s">
        <v>16</v>
      </c>
      <c r="B26" s="89" t="s">
        <v>71</v>
      </c>
      <c r="C26" s="89"/>
      <c r="D26" s="89"/>
      <c r="E26" s="89"/>
      <c r="F26" s="89"/>
      <c r="G26" s="89"/>
      <c r="H26" s="89" t="s">
        <v>18</v>
      </c>
      <c r="I26" s="89"/>
      <c r="L26" s="89" t="s">
        <v>2335</v>
      </c>
      <c r="M26" s="89"/>
      <c r="N26" s="89"/>
      <c r="O26" s="89"/>
      <c r="P26" s="89"/>
      <c r="Q26" s="89"/>
      <c r="R26" s="91"/>
      <c r="S26" s="89"/>
      <c r="T26" s="91"/>
      <c r="V26" s="91"/>
    </row>
    <row r="27" spans="1:24" ht="13" customHeight="1">
      <c r="A27" s="89" t="s">
        <v>73</v>
      </c>
      <c r="B27" s="89" t="s">
        <v>74</v>
      </c>
      <c r="C27" s="89" t="s">
        <v>789</v>
      </c>
      <c r="D27" s="89"/>
      <c r="E27" s="89"/>
      <c r="F27" s="89"/>
      <c r="G27" s="89"/>
      <c r="H27" s="89" t="s">
        <v>1095</v>
      </c>
      <c r="I27" s="89"/>
      <c r="J27" s="89" t="s">
        <v>791</v>
      </c>
      <c r="L27" s="89"/>
      <c r="M27" s="89" t="s">
        <v>26</v>
      </c>
      <c r="N27" s="89"/>
      <c r="O27" s="89"/>
      <c r="P27" s="89"/>
      <c r="Q27" s="89"/>
      <c r="R27" s="91"/>
      <c r="S27" s="89" t="s">
        <v>789</v>
      </c>
      <c r="T27" s="91" t="s">
        <v>2332</v>
      </c>
      <c r="U27" s="89" t="s">
        <v>791</v>
      </c>
      <c r="V27" s="91" t="s">
        <v>2332</v>
      </c>
    </row>
    <row r="28" spans="1:24" ht="13" customHeight="1">
      <c r="A28" s="89" t="s">
        <v>29</v>
      </c>
      <c r="B28" s="89" t="s">
        <v>75</v>
      </c>
      <c r="C28" s="89" t="s">
        <v>76</v>
      </c>
      <c r="D28" s="89"/>
      <c r="E28" s="89"/>
      <c r="F28" s="89"/>
      <c r="G28" s="89" t="s">
        <v>26</v>
      </c>
      <c r="H28" s="89"/>
      <c r="I28" s="89"/>
      <c r="J28" s="89" t="s">
        <v>788</v>
      </c>
      <c r="L28" s="89"/>
      <c r="M28" s="89"/>
      <c r="N28" s="89"/>
      <c r="O28" s="89"/>
      <c r="P28" s="89"/>
      <c r="Q28" s="89"/>
      <c r="R28" s="91"/>
      <c r="S28" s="89" t="s">
        <v>76</v>
      </c>
      <c r="T28" s="91"/>
      <c r="U28" s="89" t="s">
        <v>788</v>
      </c>
      <c r="V28" s="91"/>
    </row>
    <row r="29" spans="1:24" ht="13" customHeight="1">
      <c r="A29" s="89" t="s">
        <v>28</v>
      </c>
      <c r="B29" s="89" t="s">
        <v>71</v>
      </c>
      <c r="C29" s="89"/>
      <c r="D29" s="89"/>
      <c r="E29" s="89"/>
      <c r="F29" s="89"/>
      <c r="G29" s="89"/>
      <c r="H29" s="89"/>
      <c r="I29" s="89"/>
      <c r="L29" s="89"/>
      <c r="M29" s="89"/>
      <c r="N29" s="89"/>
      <c r="O29" s="89"/>
      <c r="P29" s="89"/>
      <c r="Q29" s="89"/>
      <c r="R29" s="91"/>
      <c r="S29" s="89"/>
      <c r="T29" s="91"/>
      <c r="V29" s="91"/>
    </row>
    <row r="30" spans="1:24" ht="13" customHeight="1">
      <c r="A30" s="89" t="s">
        <v>73</v>
      </c>
      <c r="B30" s="89" t="s">
        <v>77</v>
      </c>
      <c r="C30" s="89" t="s">
        <v>790</v>
      </c>
      <c r="D30" s="89"/>
      <c r="E30" s="92" t="s">
        <v>2336</v>
      </c>
      <c r="F30" s="92" t="s">
        <v>2337</v>
      </c>
      <c r="G30" s="89" t="s">
        <v>26</v>
      </c>
      <c r="H30" s="89" t="s">
        <v>1095</v>
      </c>
      <c r="I30" s="89"/>
      <c r="J30" s="89" t="s">
        <v>792</v>
      </c>
      <c r="L30" s="89" t="s">
        <v>2338</v>
      </c>
      <c r="M30" s="89"/>
      <c r="N30" s="89"/>
      <c r="O30" s="89"/>
      <c r="P30" s="89"/>
      <c r="Q30" s="89"/>
      <c r="R30" s="91"/>
      <c r="S30" s="89" t="s">
        <v>790</v>
      </c>
      <c r="T30" s="91" t="s">
        <v>2339</v>
      </c>
      <c r="U30" s="89" t="s">
        <v>792</v>
      </c>
      <c r="V30" s="91" t="s">
        <v>2339</v>
      </c>
    </row>
    <row r="31" spans="1:24" ht="13" customHeight="1">
      <c r="A31" s="89" t="s">
        <v>14</v>
      </c>
      <c r="B31" s="89" t="s">
        <v>78</v>
      </c>
      <c r="C31" s="89"/>
      <c r="D31" s="89"/>
      <c r="E31" s="89"/>
      <c r="F31" s="89"/>
      <c r="G31" s="89"/>
      <c r="H31" s="89"/>
      <c r="I31" s="89"/>
      <c r="L31" s="89"/>
      <c r="M31" s="89"/>
      <c r="N31" s="89" t="s">
        <v>79</v>
      </c>
      <c r="O31" s="89"/>
      <c r="P31" s="89"/>
      <c r="Q31" s="89"/>
      <c r="R31" s="91"/>
      <c r="S31" s="89"/>
      <c r="T31" s="91"/>
      <c r="V31" s="91"/>
    </row>
    <row r="32" spans="1:24" ht="13" customHeight="1">
      <c r="A32" s="89" t="s">
        <v>16</v>
      </c>
      <c r="B32" s="89" t="s">
        <v>80</v>
      </c>
      <c r="C32" s="89"/>
      <c r="D32" s="89"/>
      <c r="E32" s="89"/>
      <c r="F32" s="89"/>
      <c r="G32" s="89"/>
      <c r="H32" s="89" t="s">
        <v>18</v>
      </c>
      <c r="I32" s="89"/>
      <c r="L32" s="89"/>
      <c r="M32" s="89"/>
      <c r="N32" s="89"/>
      <c r="O32" s="89"/>
      <c r="P32" s="89"/>
      <c r="Q32" s="89"/>
      <c r="R32" s="91"/>
      <c r="S32" s="89"/>
      <c r="T32" s="91"/>
      <c r="V32" s="91"/>
    </row>
    <row r="33" spans="1:31" s="96" customFormat="1" ht="13" customHeight="1">
      <c r="A33" s="95" t="s">
        <v>20</v>
      </c>
      <c r="B33" s="95" t="s">
        <v>81</v>
      </c>
      <c r="C33" s="95" t="s">
        <v>793</v>
      </c>
      <c r="D33" s="95"/>
      <c r="E33" s="95"/>
      <c r="F33" s="95"/>
      <c r="G33" s="95"/>
      <c r="H33" s="95"/>
      <c r="I33" s="95"/>
      <c r="J33" s="95" t="s">
        <v>794</v>
      </c>
      <c r="K33" s="95"/>
      <c r="L33" s="95" t="s">
        <v>82</v>
      </c>
      <c r="M33" s="95"/>
      <c r="N33" s="95"/>
      <c r="O33" s="95"/>
      <c r="P33" s="95"/>
      <c r="Q33" s="95"/>
      <c r="S33" s="95" t="s">
        <v>793</v>
      </c>
      <c r="T33" s="96" t="s">
        <v>2332</v>
      </c>
      <c r="U33" s="95" t="s">
        <v>794</v>
      </c>
      <c r="V33" s="96" t="s">
        <v>2332</v>
      </c>
      <c r="W33" s="95"/>
      <c r="X33" s="95"/>
    </row>
    <row r="34" spans="1:31" s="96" customFormat="1" ht="13" customHeight="1">
      <c r="A34" s="95" t="s">
        <v>20</v>
      </c>
      <c r="B34" s="95" t="s">
        <v>83</v>
      </c>
      <c r="C34" s="95" t="s">
        <v>1088</v>
      </c>
      <c r="D34" s="95"/>
      <c r="E34" s="95"/>
      <c r="F34" s="95"/>
      <c r="G34" s="95"/>
      <c r="H34" s="95"/>
      <c r="I34" s="95"/>
      <c r="J34" s="156" t="s">
        <v>2312</v>
      </c>
      <c r="K34" s="95"/>
      <c r="L34" s="95" t="s">
        <v>19</v>
      </c>
      <c r="M34" s="95"/>
      <c r="N34" s="95"/>
      <c r="O34" s="95"/>
      <c r="P34" s="95"/>
      <c r="Q34" s="95"/>
      <c r="S34" s="95" t="s">
        <v>1088</v>
      </c>
      <c r="T34" s="96" t="s">
        <v>2332</v>
      </c>
      <c r="U34" s="156" t="s">
        <v>2312</v>
      </c>
      <c r="V34" s="96" t="s">
        <v>2332</v>
      </c>
      <c r="W34" s="95"/>
      <c r="X34" s="95"/>
    </row>
    <row r="35" spans="1:31" s="94" customFormat="1" ht="13" customHeight="1">
      <c r="A35" s="92" t="s">
        <v>40</v>
      </c>
      <c r="B35" s="92" t="s">
        <v>774</v>
      </c>
      <c r="C35" s="92" t="s">
        <v>1843</v>
      </c>
      <c r="D35" s="92"/>
      <c r="E35" s="92"/>
      <c r="F35" s="92"/>
      <c r="G35" s="92"/>
      <c r="H35" s="92"/>
      <c r="I35" s="92"/>
      <c r="J35" s="92" t="s">
        <v>783</v>
      </c>
      <c r="K35" s="92"/>
      <c r="L35" s="92"/>
      <c r="M35" s="92" t="s">
        <v>26</v>
      </c>
      <c r="N35" s="92"/>
      <c r="O35" s="92"/>
      <c r="P35" s="92"/>
      <c r="Q35" s="92"/>
      <c r="S35" s="92" t="s">
        <v>1843</v>
      </c>
      <c r="U35" s="92" t="s">
        <v>783</v>
      </c>
      <c r="W35" s="92"/>
      <c r="X35" s="92"/>
    </row>
    <row r="36" spans="1:31" s="94" customFormat="1" ht="13" customHeight="1">
      <c r="A36" s="92" t="s">
        <v>40</v>
      </c>
      <c r="B36" s="92" t="s">
        <v>775</v>
      </c>
      <c r="C36" s="170" t="s">
        <v>2340</v>
      </c>
      <c r="D36" s="92"/>
      <c r="E36" s="92"/>
      <c r="F36" s="92"/>
      <c r="G36" s="92"/>
      <c r="H36" s="92"/>
      <c r="I36" s="92"/>
      <c r="J36" s="92" t="s">
        <v>1108</v>
      </c>
      <c r="K36" s="92"/>
      <c r="L36" s="92"/>
      <c r="M36" s="92" t="s">
        <v>26</v>
      </c>
      <c r="N36" s="92"/>
      <c r="O36" s="92"/>
      <c r="P36" s="92"/>
      <c r="Q36" s="92"/>
      <c r="S36" s="170" t="s">
        <v>2340</v>
      </c>
      <c r="U36" s="92" t="s">
        <v>1108</v>
      </c>
      <c r="W36" s="92"/>
      <c r="X36" s="92"/>
    </row>
    <row r="37" spans="1:31" s="94" customFormat="1" ht="13" customHeight="1">
      <c r="A37" s="92" t="s">
        <v>40</v>
      </c>
      <c r="B37" s="92" t="s">
        <v>776</v>
      </c>
      <c r="C37" s="170" t="s">
        <v>2341</v>
      </c>
      <c r="D37" s="92"/>
      <c r="E37" s="92"/>
      <c r="F37" s="92"/>
      <c r="G37" s="92"/>
      <c r="H37" s="92"/>
      <c r="I37" s="92"/>
      <c r="J37" s="92" t="s">
        <v>1109</v>
      </c>
      <c r="K37" s="92"/>
      <c r="L37" s="92"/>
      <c r="M37" s="92" t="s">
        <v>26</v>
      </c>
      <c r="N37" s="92"/>
      <c r="O37" s="92"/>
      <c r="P37" s="92"/>
      <c r="Q37" s="92"/>
      <c r="S37" s="170" t="s">
        <v>2341</v>
      </c>
      <c r="U37" s="92" t="s">
        <v>1109</v>
      </c>
      <c r="W37" s="92"/>
      <c r="X37" s="92"/>
    </row>
    <row r="38" spans="1:31" s="96" customFormat="1" ht="13" customHeight="1">
      <c r="A38" s="95" t="s">
        <v>40</v>
      </c>
      <c r="B38" s="95" t="s">
        <v>84</v>
      </c>
      <c r="C38" s="95" t="s">
        <v>85</v>
      </c>
      <c r="D38" s="95"/>
      <c r="E38" s="95"/>
      <c r="F38" s="95"/>
      <c r="G38" s="95"/>
      <c r="H38" s="95"/>
      <c r="I38" s="95"/>
      <c r="J38" s="95" t="s">
        <v>86</v>
      </c>
      <c r="K38" s="95"/>
      <c r="L38" s="95"/>
      <c r="M38" s="95" t="s">
        <v>26</v>
      </c>
      <c r="N38" s="95"/>
      <c r="O38" s="95"/>
      <c r="P38" s="95"/>
      <c r="Q38" s="95"/>
      <c r="S38" s="95" t="s">
        <v>85</v>
      </c>
      <c r="U38" s="95" t="s">
        <v>86</v>
      </c>
      <c r="W38" s="95"/>
      <c r="X38" s="95"/>
    </row>
    <row r="39" spans="1:31" s="96" customFormat="1" ht="13" customHeight="1">
      <c r="A39" s="95" t="s">
        <v>49</v>
      </c>
      <c r="B39" s="95" t="s">
        <v>87</v>
      </c>
      <c r="C39" s="95" t="s">
        <v>88</v>
      </c>
      <c r="D39" s="95"/>
      <c r="E39" s="95"/>
      <c r="F39" s="95"/>
      <c r="G39" s="95"/>
      <c r="H39" s="95"/>
      <c r="I39" s="95"/>
      <c r="J39" s="95" t="s">
        <v>89</v>
      </c>
      <c r="K39" s="95"/>
      <c r="L39" s="95"/>
      <c r="M39" s="95" t="s">
        <v>26</v>
      </c>
      <c r="N39" s="95"/>
      <c r="O39" s="95"/>
      <c r="P39" s="95"/>
      <c r="Q39" s="95"/>
      <c r="S39" s="95" t="s">
        <v>88</v>
      </c>
      <c r="U39" s="95" t="s">
        <v>89</v>
      </c>
      <c r="W39" s="95"/>
      <c r="X39" s="95"/>
    </row>
    <row r="40" spans="1:31" s="96" customFormat="1" ht="13" customHeight="1">
      <c r="A40" s="95" t="s">
        <v>49</v>
      </c>
      <c r="B40" s="95" t="s">
        <v>90</v>
      </c>
      <c r="C40" s="95" t="s">
        <v>91</v>
      </c>
      <c r="D40" s="95"/>
      <c r="E40" s="95"/>
      <c r="F40" s="95"/>
      <c r="G40" s="95"/>
      <c r="H40" s="95"/>
      <c r="I40" s="95"/>
      <c r="J40" s="95" t="s">
        <v>92</v>
      </c>
      <c r="K40" s="95"/>
      <c r="L40" s="95"/>
      <c r="M40" s="95" t="s">
        <v>26</v>
      </c>
      <c r="N40" s="95"/>
      <c r="O40" s="95"/>
      <c r="P40" s="95"/>
      <c r="Q40" s="95"/>
      <c r="S40" s="95" t="s">
        <v>91</v>
      </c>
      <c r="U40" s="95" t="s">
        <v>92</v>
      </c>
      <c r="W40" s="95"/>
      <c r="X40" s="95"/>
    </row>
    <row r="41" spans="1:31" ht="13" customHeight="1">
      <c r="A41" s="89" t="s">
        <v>29</v>
      </c>
      <c r="B41" s="89" t="s">
        <v>93</v>
      </c>
      <c r="C41" s="89" t="s">
        <v>1089</v>
      </c>
      <c r="D41" s="89"/>
      <c r="E41" s="89" t="s">
        <v>94</v>
      </c>
      <c r="F41" s="89" t="s">
        <v>58</v>
      </c>
      <c r="G41" s="89" t="s">
        <v>26</v>
      </c>
      <c r="H41" s="89"/>
      <c r="I41" s="89"/>
      <c r="J41" s="89" t="s">
        <v>1092</v>
      </c>
      <c r="L41" s="89"/>
      <c r="M41" s="89"/>
      <c r="N41" s="89"/>
      <c r="O41" s="89"/>
      <c r="P41" s="89"/>
      <c r="Q41" s="89"/>
      <c r="R41" s="91"/>
      <c r="S41" s="89" t="s">
        <v>1089</v>
      </c>
      <c r="T41" s="91" t="s">
        <v>2342</v>
      </c>
      <c r="U41" s="89" t="s">
        <v>1092</v>
      </c>
      <c r="V41" s="91" t="s">
        <v>2342</v>
      </c>
      <c r="W41" s="89" t="s">
        <v>95</v>
      </c>
    </row>
    <row r="42" spans="1:31" ht="13" customHeight="1">
      <c r="A42" s="89" t="s">
        <v>28</v>
      </c>
      <c r="B42" s="89" t="s">
        <v>80</v>
      </c>
      <c r="C42" s="89"/>
      <c r="D42" s="89"/>
      <c r="E42" s="89"/>
      <c r="F42" s="89"/>
      <c r="G42" s="89"/>
      <c r="H42" s="89"/>
      <c r="I42" s="89"/>
      <c r="L42" s="89"/>
      <c r="M42" s="89"/>
      <c r="N42" s="89"/>
      <c r="O42" s="89"/>
      <c r="P42" s="89"/>
      <c r="Q42" s="89"/>
      <c r="R42" s="91"/>
      <c r="S42" s="89"/>
      <c r="T42" s="91"/>
      <c r="V42" s="91"/>
    </row>
    <row r="43" spans="1:31" ht="13" customHeight="1">
      <c r="A43" s="89" t="s">
        <v>29</v>
      </c>
      <c r="B43" s="89" t="s">
        <v>96</v>
      </c>
      <c r="C43" s="89" t="s">
        <v>1090</v>
      </c>
      <c r="D43" s="89" t="s">
        <v>1372</v>
      </c>
      <c r="E43" s="89" t="s">
        <v>97</v>
      </c>
      <c r="F43" s="89" t="s">
        <v>58</v>
      </c>
      <c r="G43" s="89" t="s">
        <v>26</v>
      </c>
      <c r="H43" s="89"/>
      <c r="I43" s="89"/>
      <c r="J43" s="89" t="s">
        <v>1091</v>
      </c>
      <c r="K43" s="89" t="s">
        <v>2343</v>
      </c>
      <c r="L43" s="89" t="s">
        <v>82</v>
      </c>
      <c r="M43" s="89"/>
      <c r="N43" s="89"/>
      <c r="O43" s="89"/>
      <c r="P43" s="89"/>
      <c r="Q43" s="89"/>
      <c r="R43" s="91"/>
      <c r="S43" s="89" t="s">
        <v>1090</v>
      </c>
      <c r="T43" s="91" t="s">
        <v>2332</v>
      </c>
      <c r="U43" s="89" t="s">
        <v>1091</v>
      </c>
      <c r="V43" s="91" t="s">
        <v>2332</v>
      </c>
      <c r="W43" s="89" t="s">
        <v>98</v>
      </c>
    </row>
    <row r="44" spans="1:31" ht="13" customHeight="1">
      <c r="A44" s="89" t="s">
        <v>29</v>
      </c>
      <c r="B44" s="89" t="s">
        <v>99</v>
      </c>
      <c r="C44" s="89" t="s">
        <v>795</v>
      </c>
      <c r="D44" s="89"/>
      <c r="E44" s="89"/>
      <c r="F44" s="89"/>
      <c r="G44" s="89" t="s">
        <v>26</v>
      </c>
      <c r="H44" s="89"/>
      <c r="I44" s="89"/>
      <c r="J44" s="89" t="s">
        <v>798</v>
      </c>
      <c r="L44" s="89"/>
      <c r="M44" s="89"/>
      <c r="N44" s="89"/>
      <c r="O44" s="89"/>
      <c r="P44" s="89"/>
      <c r="Q44" s="89"/>
      <c r="R44" s="91"/>
      <c r="S44" s="89" t="s">
        <v>795</v>
      </c>
      <c r="T44" s="91" t="s">
        <v>2332</v>
      </c>
      <c r="U44" s="89" t="s">
        <v>798</v>
      </c>
      <c r="V44" s="91" t="s">
        <v>2332</v>
      </c>
    </row>
    <row r="45" spans="1:31" ht="13" customHeight="1">
      <c r="A45" s="89" t="s">
        <v>100</v>
      </c>
      <c r="B45" s="89" t="s">
        <v>101</v>
      </c>
      <c r="C45" s="89" t="s">
        <v>796</v>
      </c>
      <c r="D45" s="89"/>
      <c r="E45" s="89"/>
      <c r="F45" s="89"/>
      <c r="G45" s="89" t="s">
        <v>26</v>
      </c>
      <c r="H45" s="89"/>
      <c r="I45" s="89"/>
      <c r="J45" s="89" t="s">
        <v>799</v>
      </c>
      <c r="L45" s="89" t="s">
        <v>102</v>
      </c>
      <c r="M45" s="89"/>
      <c r="N45" s="89"/>
      <c r="O45" s="89"/>
      <c r="P45" s="89"/>
      <c r="Q45" s="89"/>
      <c r="R45" s="91"/>
      <c r="S45" s="89" t="s">
        <v>796</v>
      </c>
      <c r="T45" s="91" t="s">
        <v>2344</v>
      </c>
      <c r="U45" s="89" t="s">
        <v>799</v>
      </c>
      <c r="V45" s="91" t="s">
        <v>2344</v>
      </c>
    </row>
    <row r="46" spans="1:31" s="193" customFormat="1" ht="13" customHeight="1">
      <c r="A46" s="192" t="s">
        <v>2345</v>
      </c>
      <c r="B46" s="193" t="s">
        <v>2346</v>
      </c>
    </row>
    <row r="47" spans="1:31" s="98" customFormat="1" ht="13" customHeight="1">
      <c r="A47" s="98" t="s">
        <v>179</v>
      </c>
      <c r="B47" s="98" t="s">
        <v>754</v>
      </c>
      <c r="C47" s="99" t="s">
        <v>797</v>
      </c>
      <c r="G47" s="98" t="s">
        <v>26</v>
      </c>
      <c r="J47" s="98" t="s">
        <v>1336</v>
      </c>
      <c r="L47" s="99" t="s">
        <v>106</v>
      </c>
      <c r="S47" s="99" t="s">
        <v>797</v>
      </c>
      <c r="T47" s="98" t="s">
        <v>2344</v>
      </c>
      <c r="U47" s="98" t="s">
        <v>1336</v>
      </c>
      <c r="V47" s="98" t="s">
        <v>2344</v>
      </c>
      <c r="AA47" s="100"/>
      <c r="AB47" s="100"/>
      <c r="AC47" s="100"/>
      <c r="AD47" s="100"/>
      <c r="AE47" s="100"/>
    </row>
    <row r="48" spans="1:31" s="195" customFormat="1" ht="13" customHeight="1">
      <c r="A48" s="192" t="s">
        <v>2347</v>
      </c>
      <c r="B48" s="193" t="s">
        <v>2346</v>
      </c>
      <c r="C48" s="194"/>
      <c r="L48" s="194"/>
      <c r="S48" s="194"/>
      <c r="AA48" s="196"/>
      <c r="AB48" s="196"/>
      <c r="AC48" s="196"/>
      <c r="AD48" s="196"/>
      <c r="AE48" s="196"/>
    </row>
    <row r="49" spans="1:73" s="96" customFormat="1" ht="13" customHeight="1">
      <c r="A49" s="95" t="s">
        <v>20</v>
      </c>
      <c r="B49" s="95" t="s">
        <v>103</v>
      </c>
      <c r="C49" s="95" t="s">
        <v>104</v>
      </c>
      <c r="D49" s="95" t="s">
        <v>105</v>
      </c>
      <c r="E49" s="95"/>
      <c r="F49" s="95"/>
      <c r="G49" s="95"/>
      <c r="H49" s="95"/>
      <c r="I49" s="95"/>
      <c r="J49" s="95" t="s">
        <v>107</v>
      </c>
      <c r="K49" s="95" t="s">
        <v>2348</v>
      </c>
      <c r="L49" s="95" t="s">
        <v>106</v>
      </c>
      <c r="M49" s="95" t="s">
        <v>26</v>
      </c>
      <c r="N49" s="95"/>
      <c r="O49" s="95"/>
      <c r="P49" s="95"/>
      <c r="Q49" s="95"/>
      <c r="S49" s="95" t="s">
        <v>104</v>
      </c>
      <c r="U49" s="95" t="s">
        <v>107</v>
      </c>
      <c r="W49" s="95"/>
      <c r="X49" s="95"/>
    </row>
    <row r="50" spans="1:73" s="94" customFormat="1" ht="13" customHeight="1">
      <c r="A50" s="92" t="s">
        <v>20</v>
      </c>
      <c r="B50" s="92" t="s">
        <v>108</v>
      </c>
      <c r="C50" s="92" t="s">
        <v>1846</v>
      </c>
      <c r="D50" s="92"/>
      <c r="E50" s="92"/>
      <c r="F50" s="92"/>
      <c r="G50" s="92"/>
      <c r="H50" s="92"/>
      <c r="I50" s="92"/>
      <c r="J50" s="92" t="s">
        <v>2079</v>
      </c>
      <c r="K50" s="92"/>
      <c r="L50" s="92" t="s">
        <v>106</v>
      </c>
      <c r="M50" s="92" t="s">
        <v>26</v>
      </c>
      <c r="N50" s="92"/>
      <c r="O50" s="92"/>
      <c r="P50" s="92"/>
      <c r="Q50" s="92"/>
      <c r="S50" s="92" t="s">
        <v>1846</v>
      </c>
      <c r="U50" s="92" t="s">
        <v>2079</v>
      </c>
      <c r="W50" s="92"/>
      <c r="X50" s="92"/>
    </row>
    <row r="51" spans="1:73" s="118" customFormat="1" ht="13" customHeight="1">
      <c r="A51" s="197" t="s">
        <v>2349</v>
      </c>
      <c r="C51" s="198"/>
      <c r="J51" s="117"/>
      <c r="K51" s="199"/>
      <c r="S51" s="198"/>
      <c r="U51" s="117"/>
      <c r="W51" s="117"/>
      <c r="X51" s="117"/>
    </row>
    <row r="52" spans="1:73" s="94" customFormat="1" ht="13" customHeight="1">
      <c r="A52" s="94" t="s">
        <v>29</v>
      </c>
      <c r="B52" s="94" t="s">
        <v>109</v>
      </c>
      <c r="C52" s="94" t="s">
        <v>1110</v>
      </c>
      <c r="G52" s="94" t="s">
        <v>26</v>
      </c>
      <c r="J52" s="92"/>
      <c r="K52" s="92" t="s">
        <v>1777</v>
      </c>
      <c r="L52" s="94" t="s">
        <v>1290</v>
      </c>
      <c r="S52" s="94" t="s">
        <v>1110</v>
      </c>
      <c r="T52" s="94" t="s">
        <v>2344</v>
      </c>
      <c r="U52" s="92"/>
      <c r="V52" s="94" t="s">
        <v>2344</v>
      </c>
      <c r="W52" s="92"/>
      <c r="X52" s="92"/>
    </row>
    <row r="53" spans="1:73" s="94" customFormat="1" ht="13" customHeight="1">
      <c r="A53" s="94" t="s">
        <v>16</v>
      </c>
      <c r="B53" s="94" t="s">
        <v>110</v>
      </c>
      <c r="H53" s="94" t="s">
        <v>18</v>
      </c>
      <c r="J53" s="92"/>
      <c r="K53" s="92"/>
      <c r="L53" s="94" t="s">
        <v>111</v>
      </c>
      <c r="U53" s="92"/>
      <c r="W53" s="92"/>
      <c r="X53" s="92"/>
    </row>
    <row r="54" spans="1:73" s="94" customFormat="1" ht="13" customHeight="1">
      <c r="A54" s="94" t="s">
        <v>34</v>
      </c>
      <c r="B54" s="94" t="s">
        <v>112</v>
      </c>
      <c r="C54" s="94" t="s">
        <v>800</v>
      </c>
      <c r="H54" s="94" t="s">
        <v>37</v>
      </c>
      <c r="J54" s="92"/>
      <c r="K54" s="92" t="s">
        <v>1778</v>
      </c>
      <c r="S54" s="94" t="s">
        <v>800</v>
      </c>
      <c r="T54" s="94" t="s">
        <v>2350</v>
      </c>
      <c r="U54" s="92"/>
      <c r="V54" s="94" t="s">
        <v>2350</v>
      </c>
      <c r="W54" s="92"/>
      <c r="X54" s="92"/>
    </row>
    <row r="55" spans="1:73" s="94" customFormat="1" ht="13" customHeight="1">
      <c r="A55" s="94" t="s">
        <v>113</v>
      </c>
      <c r="B55" s="94" t="s">
        <v>114</v>
      </c>
      <c r="C55" s="94" t="s">
        <v>1380</v>
      </c>
      <c r="J55" s="92"/>
      <c r="K55" s="92" t="s">
        <v>1381</v>
      </c>
      <c r="S55" s="94" t="s">
        <v>1380</v>
      </c>
      <c r="U55" s="92"/>
      <c r="W55" s="92"/>
      <c r="X55" s="92"/>
    </row>
    <row r="56" spans="1:73" s="94" customFormat="1" ht="13" customHeight="1">
      <c r="A56" s="94" t="s">
        <v>28</v>
      </c>
      <c r="B56" s="94" t="s">
        <v>110</v>
      </c>
      <c r="J56" s="92"/>
      <c r="K56" s="92"/>
      <c r="U56" s="92"/>
      <c r="W56" s="92"/>
      <c r="X56" s="92"/>
    </row>
    <row r="57" spans="1:73" s="94" customFormat="1" ht="13" customHeight="1">
      <c r="A57" s="94" t="s">
        <v>14</v>
      </c>
      <c r="B57" s="94" t="s">
        <v>115</v>
      </c>
      <c r="J57" s="92"/>
      <c r="K57" s="92"/>
      <c r="N57" s="101" t="s">
        <v>1418</v>
      </c>
      <c r="U57" s="92"/>
      <c r="W57" s="92"/>
      <c r="X57" s="92"/>
    </row>
    <row r="58" spans="1:73" s="118" customFormat="1" ht="13" customHeight="1">
      <c r="A58" s="200" t="s">
        <v>2351</v>
      </c>
      <c r="J58" s="117"/>
      <c r="K58" s="117"/>
      <c r="U58" s="117"/>
      <c r="W58" s="117"/>
      <c r="X58" s="117"/>
    </row>
    <row r="59" spans="1:73" s="94" customFormat="1" ht="13" customHeight="1">
      <c r="A59" s="94" t="s">
        <v>29</v>
      </c>
      <c r="B59" s="94" t="s">
        <v>109</v>
      </c>
      <c r="C59" s="94" t="s">
        <v>2352</v>
      </c>
      <c r="G59" s="94" t="s">
        <v>26</v>
      </c>
      <c r="J59" s="92"/>
      <c r="K59" s="92" t="s">
        <v>1777</v>
      </c>
      <c r="L59" s="94" t="s">
        <v>1290</v>
      </c>
      <c r="S59" s="94" t="s">
        <v>2352</v>
      </c>
      <c r="U59" s="92"/>
      <c r="W59" s="92"/>
      <c r="X59" s="92"/>
    </row>
    <row r="60" spans="1:73" s="116" customFormat="1" ht="13" customHeight="1">
      <c r="A60" s="94" t="s">
        <v>14</v>
      </c>
      <c r="B60" s="94" t="s">
        <v>115</v>
      </c>
      <c r="C60" s="94"/>
      <c r="D60" s="94"/>
      <c r="E60" s="94"/>
      <c r="F60" s="94"/>
      <c r="G60" s="94"/>
      <c r="H60" s="94"/>
      <c r="I60" s="94"/>
      <c r="J60" s="92"/>
      <c r="K60" s="92"/>
      <c r="L60" s="94"/>
      <c r="M60" s="94"/>
      <c r="N60" s="94" t="s">
        <v>2353</v>
      </c>
      <c r="O60" s="94"/>
      <c r="P60" s="94"/>
      <c r="Q60" s="94"/>
      <c r="R60" s="94"/>
      <c r="S60" s="94"/>
      <c r="T60" s="94"/>
      <c r="U60" s="92"/>
      <c r="V60" s="94"/>
      <c r="W60" s="92"/>
      <c r="X60" s="92"/>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row>
    <row r="61" spans="1:73" s="118" customFormat="1" ht="13" customHeight="1">
      <c r="A61" s="200" t="s">
        <v>2354</v>
      </c>
      <c r="J61" s="117"/>
      <c r="K61" s="117"/>
      <c r="U61" s="117"/>
      <c r="W61" s="117"/>
      <c r="X61" s="117"/>
    </row>
    <row r="62" spans="1:73" s="94" customFormat="1" ht="13" customHeight="1">
      <c r="A62" s="92" t="s">
        <v>20</v>
      </c>
      <c r="B62" s="92" t="s">
        <v>116</v>
      </c>
      <c r="C62" s="92" t="s">
        <v>1111</v>
      </c>
      <c r="D62" s="92" t="s">
        <v>117</v>
      </c>
      <c r="E62" s="92"/>
      <c r="F62" s="92"/>
      <c r="G62" s="92" t="s">
        <v>26</v>
      </c>
      <c r="H62" s="92"/>
      <c r="I62" s="92"/>
      <c r="J62" s="92" t="s">
        <v>1112</v>
      </c>
      <c r="K62" s="92" t="s">
        <v>119</v>
      </c>
      <c r="L62" s="92" t="s">
        <v>118</v>
      </c>
      <c r="M62" s="92"/>
      <c r="N62" s="92"/>
      <c r="O62" s="92"/>
      <c r="P62" s="92"/>
      <c r="Q62" s="92"/>
      <c r="S62" s="92" t="s">
        <v>1111</v>
      </c>
      <c r="U62" s="92" t="s">
        <v>1112</v>
      </c>
      <c r="W62" s="92"/>
      <c r="X62" s="92"/>
    </row>
    <row r="63" spans="1:73" ht="13" customHeight="1">
      <c r="A63" s="89" t="s">
        <v>113</v>
      </c>
      <c r="B63" s="89" t="s">
        <v>120</v>
      </c>
      <c r="C63" s="96" t="s">
        <v>1779</v>
      </c>
      <c r="D63" s="96" t="s">
        <v>1480</v>
      </c>
      <c r="E63" s="96"/>
      <c r="F63" s="89"/>
      <c r="G63" s="89" t="s">
        <v>26</v>
      </c>
      <c r="H63" s="89"/>
      <c r="I63" s="89"/>
      <c r="J63" s="95" t="s">
        <v>1780</v>
      </c>
      <c r="K63" s="95" t="s">
        <v>2355</v>
      </c>
      <c r="L63" s="89" t="s">
        <v>121</v>
      </c>
      <c r="M63" s="89"/>
      <c r="N63" s="89"/>
      <c r="O63" s="89"/>
      <c r="P63" s="89"/>
      <c r="Q63" s="89"/>
      <c r="R63" s="91"/>
      <c r="S63" s="96" t="s">
        <v>1779</v>
      </c>
      <c r="T63" s="91" t="s">
        <v>2350</v>
      </c>
      <c r="U63" s="95" t="s">
        <v>1780</v>
      </c>
      <c r="V63" s="91" t="s">
        <v>2350</v>
      </c>
      <c r="W63" s="95"/>
    </row>
    <row r="64" spans="1:73" ht="13" customHeight="1">
      <c r="A64" s="89" t="s">
        <v>40</v>
      </c>
      <c r="B64" s="89" t="s">
        <v>122</v>
      </c>
      <c r="C64" s="96" t="s">
        <v>1781</v>
      </c>
      <c r="D64" s="96"/>
      <c r="E64" s="96" t="s">
        <v>124</v>
      </c>
      <c r="F64" s="89" t="s">
        <v>123</v>
      </c>
      <c r="G64" s="89" t="s">
        <v>26</v>
      </c>
      <c r="H64" s="89"/>
      <c r="I64" s="89"/>
      <c r="J64" s="95" t="s">
        <v>1782</v>
      </c>
      <c r="K64" s="95"/>
      <c r="L64" s="89" t="s">
        <v>125</v>
      </c>
      <c r="M64" s="89"/>
      <c r="N64" s="89"/>
      <c r="O64" s="89"/>
      <c r="P64" s="89"/>
      <c r="Q64" s="89"/>
      <c r="R64" s="91"/>
      <c r="S64" s="96" t="s">
        <v>1781</v>
      </c>
      <c r="T64" s="91"/>
      <c r="U64" s="95" t="s">
        <v>1782</v>
      </c>
      <c r="V64" s="91"/>
      <c r="W64" s="95" t="s">
        <v>2356</v>
      </c>
    </row>
    <row r="65" spans="1:52" ht="13" customHeight="1">
      <c r="A65" s="89" t="s">
        <v>40</v>
      </c>
      <c r="B65" s="89" t="s">
        <v>1083</v>
      </c>
      <c r="C65" s="89" t="s">
        <v>801</v>
      </c>
      <c r="D65" s="89" t="s">
        <v>127</v>
      </c>
      <c r="E65" s="89"/>
      <c r="F65" s="89"/>
      <c r="G65" s="89" t="s">
        <v>26</v>
      </c>
      <c r="H65" s="89"/>
      <c r="I65" s="89"/>
      <c r="J65" s="89" t="s">
        <v>802</v>
      </c>
      <c r="K65" s="89" t="s">
        <v>2357</v>
      </c>
      <c r="L65" s="89"/>
      <c r="M65" s="89"/>
      <c r="N65" s="89"/>
      <c r="O65" s="89"/>
      <c r="P65" s="89"/>
      <c r="Q65" s="89"/>
      <c r="R65" s="91"/>
      <c r="S65" s="89" t="s">
        <v>801</v>
      </c>
      <c r="T65" s="91" t="s">
        <v>2350</v>
      </c>
      <c r="U65" s="89" t="s">
        <v>802</v>
      </c>
      <c r="V65" s="91" t="s">
        <v>2350</v>
      </c>
    </row>
    <row r="66" spans="1:52" ht="13" customHeight="1">
      <c r="A66" s="89" t="s">
        <v>14</v>
      </c>
      <c r="B66" s="89" t="s">
        <v>126</v>
      </c>
      <c r="C66" s="89"/>
      <c r="D66" s="89"/>
      <c r="E66" s="89"/>
      <c r="F66" s="89"/>
      <c r="G66" s="89"/>
      <c r="H66" s="89"/>
      <c r="I66" s="89"/>
      <c r="L66" s="89"/>
      <c r="M66" s="89"/>
      <c r="N66" s="95" t="s">
        <v>1084</v>
      </c>
      <c r="O66" s="89"/>
      <c r="P66" s="89"/>
      <c r="Q66" s="89"/>
      <c r="R66" s="91"/>
      <c r="S66" s="89"/>
      <c r="T66" s="91"/>
      <c r="V66" s="91"/>
    </row>
    <row r="67" spans="1:52" s="103" customFormat="1" ht="13" customHeight="1">
      <c r="A67" s="102" t="s">
        <v>20</v>
      </c>
      <c r="B67" s="102" t="s">
        <v>1536</v>
      </c>
      <c r="C67" s="102" t="s">
        <v>1587</v>
      </c>
      <c r="D67" s="102" t="s">
        <v>128</v>
      </c>
      <c r="E67" s="102"/>
      <c r="F67" s="102"/>
      <c r="G67" s="102"/>
      <c r="H67" s="102"/>
      <c r="I67" s="102"/>
      <c r="J67" s="102" t="s">
        <v>1588</v>
      </c>
      <c r="K67" s="102" t="s">
        <v>784</v>
      </c>
      <c r="L67" s="102" t="s">
        <v>129</v>
      </c>
      <c r="M67" s="102" t="s">
        <v>26</v>
      </c>
      <c r="N67" s="102"/>
      <c r="O67" s="102"/>
      <c r="P67" s="102"/>
      <c r="Q67" s="102"/>
      <c r="S67" s="102" t="s">
        <v>1587</v>
      </c>
      <c r="U67" s="102" t="s">
        <v>1588</v>
      </c>
      <c r="W67" s="102"/>
      <c r="X67" s="102"/>
    </row>
    <row r="68" spans="1:52" s="104" customFormat="1" ht="13" customHeight="1">
      <c r="A68" s="104" t="s">
        <v>16</v>
      </c>
      <c r="B68" s="104" t="s">
        <v>130</v>
      </c>
      <c r="H68" s="104" t="s">
        <v>18</v>
      </c>
      <c r="J68" s="91"/>
      <c r="K68" s="91"/>
      <c r="L68" s="104" t="s">
        <v>129</v>
      </c>
      <c r="U68" s="91"/>
      <c r="W68" s="91"/>
      <c r="X68" s="91"/>
    </row>
    <row r="69" spans="1:52" s="96" customFormat="1" ht="13" customHeight="1">
      <c r="A69" s="95" t="s">
        <v>20</v>
      </c>
      <c r="B69" s="95" t="s">
        <v>131</v>
      </c>
      <c r="C69" s="95" t="s">
        <v>803</v>
      </c>
      <c r="D69" s="105" t="s">
        <v>1885</v>
      </c>
      <c r="E69" s="95"/>
      <c r="F69" s="95"/>
      <c r="G69" s="95"/>
      <c r="H69" s="95"/>
      <c r="I69" s="95"/>
      <c r="J69" s="106" t="s">
        <v>2358</v>
      </c>
      <c r="K69" s="91" t="s">
        <v>1886</v>
      </c>
      <c r="L69" s="95" t="s">
        <v>82</v>
      </c>
      <c r="M69" s="95"/>
      <c r="N69" s="95"/>
      <c r="O69" s="95"/>
      <c r="P69" s="95"/>
      <c r="Q69" s="95"/>
      <c r="S69" s="95" t="s">
        <v>803</v>
      </c>
      <c r="T69" s="96" t="s">
        <v>2350</v>
      </c>
      <c r="U69" s="106" t="s">
        <v>2358</v>
      </c>
      <c r="V69" s="96" t="s">
        <v>2350</v>
      </c>
      <c r="W69" s="91"/>
      <c r="X69" s="91"/>
      <c r="AK69" s="95"/>
      <c r="AL69" s="95"/>
      <c r="AM69" s="95"/>
      <c r="AN69" s="95"/>
      <c r="AO69" s="95"/>
      <c r="AP69" s="95"/>
      <c r="AQ69" s="95"/>
      <c r="AR69" s="95"/>
      <c r="AS69" s="95"/>
      <c r="AT69" s="95"/>
      <c r="AU69" s="95"/>
      <c r="AV69" s="95"/>
      <c r="AW69" s="95"/>
      <c r="AX69" s="95"/>
      <c r="AY69" s="95"/>
      <c r="AZ69" s="95"/>
    </row>
    <row r="70" spans="1:52" s="96" customFormat="1" ht="13" customHeight="1">
      <c r="A70" s="95" t="s">
        <v>20</v>
      </c>
      <c r="B70" s="95" t="s">
        <v>132</v>
      </c>
      <c r="C70" s="95" t="s">
        <v>804</v>
      </c>
      <c r="D70" s="105" t="s">
        <v>1885</v>
      </c>
      <c r="E70" s="95"/>
      <c r="F70" s="95"/>
      <c r="G70" s="95"/>
      <c r="H70" s="95"/>
      <c r="I70" s="95"/>
      <c r="J70" s="106" t="s">
        <v>805</v>
      </c>
      <c r="K70" s="91" t="s">
        <v>1886</v>
      </c>
      <c r="L70" s="95" t="s">
        <v>19</v>
      </c>
      <c r="M70" s="95"/>
      <c r="N70" s="95"/>
      <c r="O70" s="95"/>
      <c r="P70" s="95"/>
      <c r="Q70" s="95"/>
      <c r="S70" s="95" t="s">
        <v>804</v>
      </c>
      <c r="T70" s="96" t="s">
        <v>2350</v>
      </c>
      <c r="U70" s="106" t="s">
        <v>805</v>
      </c>
      <c r="V70" s="96" t="s">
        <v>2350</v>
      </c>
      <c r="W70" s="91"/>
      <c r="X70" s="91"/>
      <c r="AK70" s="95"/>
      <c r="AL70" s="95"/>
      <c r="AM70" s="95"/>
      <c r="AN70" s="95"/>
      <c r="AO70" s="95"/>
      <c r="AP70" s="95"/>
      <c r="AQ70" s="95"/>
      <c r="AR70" s="95"/>
      <c r="AS70" s="95"/>
      <c r="AT70" s="95"/>
      <c r="AU70" s="95"/>
      <c r="AV70" s="95"/>
      <c r="AW70" s="95"/>
      <c r="AX70" s="95"/>
      <c r="AY70" s="95"/>
      <c r="AZ70" s="95"/>
    </row>
    <row r="71" spans="1:52" s="109" customFormat="1" ht="13" customHeight="1">
      <c r="A71" s="104" t="s">
        <v>1887</v>
      </c>
      <c r="B71" s="104" t="s">
        <v>1888</v>
      </c>
      <c r="C71" s="104" t="s">
        <v>1889</v>
      </c>
      <c r="D71" s="104"/>
      <c r="E71" s="104"/>
      <c r="F71" s="104"/>
      <c r="G71" s="104" t="s">
        <v>26</v>
      </c>
      <c r="H71" s="104" t="s">
        <v>1890</v>
      </c>
      <c r="I71" s="104"/>
      <c r="J71" s="91" t="s">
        <v>1891</v>
      </c>
      <c r="K71" s="91"/>
      <c r="L71" s="104"/>
      <c r="M71" s="104"/>
      <c r="N71" s="104"/>
      <c r="O71" s="104"/>
      <c r="P71" s="104"/>
      <c r="Q71" s="104"/>
      <c r="S71" s="104" t="s">
        <v>1889</v>
      </c>
      <c r="U71" s="91" t="s">
        <v>1891</v>
      </c>
      <c r="W71" s="91"/>
      <c r="X71" s="91"/>
      <c r="AS71" s="104"/>
      <c r="AT71" s="104"/>
      <c r="AU71" s="104"/>
      <c r="AV71" s="104"/>
      <c r="AW71" s="104"/>
    </row>
    <row r="72" spans="1:52" s="109" customFormat="1" ht="13" customHeight="1">
      <c r="A72" s="104" t="s">
        <v>133</v>
      </c>
      <c r="B72" s="104" t="s">
        <v>1892</v>
      </c>
      <c r="C72" s="104" t="s">
        <v>1893</v>
      </c>
      <c r="D72" s="104"/>
      <c r="E72" s="104" t="s">
        <v>1894</v>
      </c>
      <c r="F72" s="104" t="s">
        <v>1895</v>
      </c>
      <c r="G72" s="104" t="s">
        <v>26</v>
      </c>
      <c r="H72" s="104" t="s">
        <v>1896</v>
      </c>
      <c r="I72" s="104" t="s">
        <v>135</v>
      </c>
      <c r="J72" s="91" t="s">
        <v>1897</v>
      </c>
      <c r="K72" s="91"/>
      <c r="L72" s="104"/>
      <c r="M72" s="104"/>
      <c r="N72" s="104"/>
      <c r="O72" s="104"/>
      <c r="P72" s="104"/>
      <c r="Q72" s="104"/>
      <c r="S72" s="104" t="s">
        <v>1893</v>
      </c>
      <c r="U72" s="91" t="s">
        <v>1897</v>
      </c>
      <c r="W72" s="96" t="s">
        <v>1898</v>
      </c>
      <c r="X72" s="91"/>
      <c r="AS72" s="104"/>
      <c r="AT72" s="104"/>
      <c r="AU72" s="104"/>
      <c r="AV72" s="104"/>
      <c r="AW72" s="104"/>
    </row>
    <row r="73" spans="1:52" s="109" customFormat="1" ht="13" customHeight="1">
      <c r="A73" s="104" t="s">
        <v>14</v>
      </c>
      <c r="B73" s="104" t="s">
        <v>134</v>
      </c>
      <c r="C73" s="104"/>
      <c r="D73" s="104"/>
      <c r="E73" s="104"/>
      <c r="F73" s="104"/>
      <c r="G73" s="104"/>
      <c r="H73" s="104"/>
      <c r="I73" s="104"/>
      <c r="J73" s="91"/>
      <c r="K73" s="91"/>
      <c r="L73" s="104"/>
      <c r="M73" s="104"/>
      <c r="N73" s="104" t="s">
        <v>1899</v>
      </c>
      <c r="O73" s="104"/>
      <c r="P73" s="104"/>
      <c r="Q73" s="104"/>
      <c r="S73" s="104"/>
      <c r="U73" s="91"/>
      <c r="W73" s="91"/>
      <c r="X73" s="91"/>
      <c r="AS73" s="104"/>
      <c r="AT73" s="104"/>
      <c r="AU73" s="104"/>
      <c r="AV73" s="111"/>
      <c r="AW73" s="104"/>
    </row>
    <row r="74" spans="1:52" s="109" customFormat="1" ht="13" customHeight="1">
      <c r="A74" s="104" t="s">
        <v>14</v>
      </c>
      <c r="B74" s="104" t="s">
        <v>1900</v>
      </c>
      <c r="C74" s="104"/>
      <c r="D74" s="104"/>
      <c r="E74" s="104"/>
      <c r="F74" s="104"/>
      <c r="G74" s="104"/>
      <c r="H74" s="104"/>
      <c r="I74" s="104"/>
      <c r="J74" s="91"/>
      <c r="K74" s="91"/>
      <c r="L74" s="104"/>
      <c r="M74" s="104"/>
      <c r="N74" s="104" t="s">
        <v>1901</v>
      </c>
      <c r="O74" s="104"/>
      <c r="P74" s="104"/>
      <c r="Q74" s="104"/>
      <c r="S74" s="104"/>
      <c r="U74" s="91"/>
      <c r="W74" s="91"/>
      <c r="X74" s="91"/>
      <c r="AS74" s="104"/>
      <c r="AT74" s="104"/>
      <c r="AU74" s="104"/>
      <c r="AV74" s="111"/>
      <c r="AW74" s="104"/>
    </row>
    <row r="75" spans="1:52" s="104" customFormat="1" ht="13" customHeight="1">
      <c r="A75" s="104" t="s">
        <v>28</v>
      </c>
      <c r="B75" s="104" t="s">
        <v>130</v>
      </c>
      <c r="J75" s="91"/>
      <c r="K75" s="91"/>
      <c r="U75" s="91"/>
      <c r="W75" s="91"/>
      <c r="X75" s="91"/>
    </row>
    <row r="76" spans="1:52" ht="13" customHeight="1">
      <c r="A76" s="89" t="s">
        <v>14</v>
      </c>
      <c r="B76" s="89" t="s">
        <v>136</v>
      </c>
      <c r="C76" s="89"/>
      <c r="D76" s="89"/>
      <c r="E76" s="89"/>
      <c r="F76" s="89"/>
      <c r="G76" s="89"/>
      <c r="H76" s="89"/>
      <c r="I76" s="89"/>
      <c r="L76" s="89"/>
      <c r="M76" s="89"/>
      <c r="N76" s="89" t="s">
        <v>137</v>
      </c>
      <c r="O76" s="89"/>
      <c r="P76" s="89"/>
      <c r="Q76" s="89"/>
      <c r="R76" s="91"/>
      <c r="S76" s="89"/>
      <c r="T76" s="91"/>
      <c r="V76" s="91"/>
    </row>
    <row r="77" spans="1:52" ht="13" customHeight="1">
      <c r="A77" s="89" t="s">
        <v>14</v>
      </c>
      <c r="B77" s="89" t="s">
        <v>138</v>
      </c>
      <c r="C77" s="89"/>
      <c r="D77" s="89"/>
      <c r="E77" s="89"/>
      <c r="F77" s="89"/>
      <c r="G77" s="89"/>
      <c r="H77" s="89"/>
      <c r="I77" s="89"/>
      <c r="L77" s="89"/>
      <c r="M77" s="89"/>
      <c r="N77" s="89" t="s">
        <v>139</v>
      </c>
      <c r="O77" s="89"/>
      <c r="P77" s="89"/>
      <c r="Q77" s="89"/>
      <c r="R77" s="91"/>
      <c r="S77" s="89"/>
      <c r="T77" s="91"/>
      <c r="V77" s="91"/>
    </row>
    <row r="78" spans="1:52" ht="13" customHeight="1">
      <c r="A78" s="89" t="s">
        <v>14</v>
      </c>
      <c r="B78" s="89" t="s">
        <v>140</v>
      </c>
      <c r="C78" s="89"/>
      <c r="D78" s="89"/>
      <c r="E78" s="89"/>
      <c r="F78" s="89"/>
      <c r="G78" s="89"/>
      <c r="H78" s="89"/>
      <c r="I78" s="89"/>
      <c r="L78" s="89"/>
      <c r="M78" s="89"/>
      <c r="N78" s="89" t="s">
        <v>141</v>
      </c>
      <c r="O78" s="89"/>
      <c r="P78" s="89"/>
      <c r="Q78" s="89"/>
      <c r="R78" s="91"/>
      <c r="S78" s="89"/>
      <c r="T78" s="91"/>
      <c r="V78" s="91"/>
    </row>
    <row r="79" spans="1:52" ht="13" customHeight="1">
      <c r="A79" s="89" t="s">
        <v>14</v>
      </c>
      <c r="B79" s="89" t="s">
        <v>142</v>
      </c>
      <c r="C79" s="89"/>
      <c r="D79" s="89"/>
      <c r="E79" s="89"/>
      <c r="F79" s="89"/>
      <c r="G79" s="89"/>
      <c r="H79" s="89"/>
      <c r="I79" s="89"/>
      <c r="L79" s="89"/>
      <c r="M79" s="89"/>
      <c r="N79" s="89" t="s">
        <v>143</v>
      </c>
      <c r="O79" s="89"/>
      <c r="P79" s="89"/>
      <c r="Q79" s="89"/>
      <c r="R79" s="91"/>
      <c r="S79" s="89"/>
      <c r="T79" s="91"/>
      <c r="V79" s="91"/>
    </row>
    <row r="80" spans="1:52" ht="13" customHeight="1">
      <c r="A80" s="89" t="s">
        <v>49</v>
      </c>
      <c r="B80" s="89" t="s">
        <v>144</v>
      </c>
      <c r="C80" s="89" t="s">
        <v>806</v>
      </c>
      <c r="D80" s="89"/>
      <c r="E80" s="89" t="s">
        <v>1384</v>
      </c>
      <c r="F80" s="89" t="s">
        <v>145</v>
      </c>
      <c r="G80" s="89" t="s">
        <v>26</v>
      </c>
      <c r="H80" s="89"/>
      <c r="I80" s="89"/>
      <c r="J80" s="89" t="s">
        <v>807</v>
      </c>
      <c r="L80" s="89" t="s">
        <v>129</v>
      </c>
      <c r="M80" s="89"/>
      <c r="N80" s="89"/>
      <c r="O80" s="89"/>
      <c r="P80" s="89"/>
      <c r="Q80" s="89"/>
      <c r="R80" s="91"/>
      <c r="S80" s="89" t="s">
        <v>806</v>
      </c>
      <c r="T80" s="91" t="s">
        <v>2350</v>
      </c>
      <c r="U80" s="89" t="s">
        <v>807</v>
      </c>
      <c r="V80" s="91" t="s">
        <v>2350</v>
      </c>
      <c r="W80" s="89" t="s">
        <v>808</v>
      </c>
    </row>
    <row r="81" spans="1:73" s="90" customFormat="1" ht="13" customHeight="1">
      <c r="A81" s="89" t="s">
        <v>16</v>
      </c>
      <c r="B81" s="89" t="s">
        <v>809</v>
      </c>
      <c r="C81" s="89" t="s">
        <v>810</v>
      </c>
      <c r="D81" s="89"/>
      <c r="E81" s="89"/>
      <c r="F81" s="89"/>
      <c r="G81" s="89"/>
      <c r="H81" s="89" t="s">
        <v>18</v>
      </c>
      <c r="I81" s="89"/>
      <c r="J81" s="89" t="s">
        <v>2359</v>
      </c>
      <c r="K81" s="89"/>
      <c r="L81" s="89"/>
      <c r="M81" s="89"/>
      <c r="N81" s="89"/>
      <c r="O81" s="89"/>
      <c r="P81" s="89"/>
      <c r="Q81" s="89"/>
      <c r="R81" s="91"/>
      <c r="S81" s="89" t="s">
        <v>810</v>
      </c>
      <c r="T81" s="91"/>
      <c r="U81" s="89" t="s">
        <v>2359</v>
      </c>
      <c r="V81" s="91"/>
      <c r="W81" s="89"/>
      <c r="X81" s="89"/>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row>
    <row r="82" spans="1:73" s="90" customFormat="1" ht="13" customHeight="1">
      <c r="A82" s="89" t="s">
        <v>20</v>
      </c>
      <c r="B82" s="89" t="s">
        <v>811</v>
      </c>
      <c r="C82" s="89" t="s">
        <v>812</v>
      </c>
      <c r="D82" s="89"/>
      <c r="E82" s="89"/>
      <c r="F82" s="89"/>
      <c r="G82" s="89"/>
      <c r="H82" s="89"/>
      <c r="I82" s="89"/>
      <c r="J82" s="89" t="s">
        <v>2360</v>
      </c>
      <c r="K82" s="89"/>
      <c r="L82" s="89" t="s">
        <v>813</v>
      </c>
      <c r="M82" s="89"/>
      <c r="N82" s="89"/>
      <c r="O82" s="89"/>
      <c r="P82" s="89"/>
      <c r="Q82" s="89"/>
      <c r="R82" s="91"/>
      <c r="S82" s="89" t="s">
        <v>812</v>
      </c>
      <c r="T82" s="91"/>
      <c r="U82" s="89" t="s">
        <v>2360</v>
      </c>
      <c r="V82" s="91"/>
      <c r="W82" s="89"/>
      <c r="X82" s="89"/>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row>
    <row r="83" spans="1:73" s="90" customFormat="1" ht="13" customHeight="1">
      <c r="A83" s="89" t="s">
        <v>20</v>
      </c>
      <c r="B83" s="89" t="s">
        <v>814</v>
      </c>
      <c r="C83" s="89" t="s">
        <v>815</v>
      </c>
      <c r="D83" s="89"/>
      <c r="E83" s="89"/>
      <c r="F83" s="89"/>
      <c r="G83" s="89"/>
      <c r="H83" s="89"/>
      <c r="I83" s="89"/>
      <c r="J83" s="89" t="s">
        <v>821</v>
      </c>
      <c r="K83" s="89"/>
      <c r="L83" s="89" t="s">
        <v>816</v>
      </c>
      <c r="M83" s="89"/>
      <c r="N83" s="89"/>
      <c r="O83" s="89"/>
      <c r="P83" s="89"/>
      <c r="Q83" s="89"/>
      <c r="R83" s="91"/>
      <c r="S83" s="89" t="s">
        <v>815</v>
      </c>
      <c r="T83" s="91"/>
      <c r="U83" s="89" t="s">
        <v>821</v>
      </c>
      <c r="V83" s="91"/>
      <c r="W83" s="89"/>
      <c r="X83" s="89"/>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row>
    <row r="84" spans="1:73" s="90" customFormat="1" ht="13" customHeight="1">
      <c r="A84" s="89" t="s">
        <v>20</v>
      </c>
      <c r="B84" s="89" t="s">
        <v>817</v>
      </c>
      <c r="C84" s="89" t="s">
        <v>2361</v>
      </c>
      <c r="D84" s="89"/>
      <c r="E84" s="89"/>
      <c r="F84" s="89"/>
      <c r="G84" s="89"/>
      <c r="H84" s="89"/>
      <c r="I84" s="89"/>
      <c r="J84" s="89" t="s">
        <v>2362</v>
      </c>
      <c r="K84" s="89"/>
      <c r="L84" s="89" t="s">
        <v>818</v>
      </c>
      <c r="M84" s="89"/>
      <c r="N84" s="89"/>
      <c r="O84" s="89"/>
      <c r="P84" s="89"/>
      <c r="Q84" s="89"/>
      <c r="R84" s="91"/>
      <c r="S84" s="89" t="s">
        <v>2361</v>
      </c>
      <c r="T84" s="91"/>
      <c r="U84" s="89" t="s">
        <v>2362</v>
      </c>
      <c r="V84" s="91"/>
      <c r="W84" s="89"/>
      <c r="X84" s="89"/>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row>
    <row r="85" spans="1:73" s="90" customFormat="1" ht="13" customHeight="1">
      <c r="A85" s="89" t="s">
        <v>49</v>
      </c>
      <c r="B85" s="89" t="s">
        <v>146</v>
      </c>
      <c r="C85" s="89" t="s">
        <v>819</v>
      </c>
      <c r="D85" s="89"/>
      <c r="E85" s="89" t="s">
        <v>820</v>
      </c>
      <c r="F85" s="89" t="s">
        <v>147</v>
      </c>
      <c r="G85" s="89" t="s">
        <v>26</v>
      </c>
      <c r="H85" s="89"/>
      <c r="I85" s="89"/>
      <c r="J85" s="89" t="s">
        <v>819</v>
      </c>
      <c r="K85" s="89"/>
      <c r="L85" s="89"/>
      <c r="M85" s="89"/>
      <c r="N85" s="89"/>
      <c r="O85" s="89"/>
      <c r="P85" s="89"/>
      <c r="Q85" s="89"/>
      <c r="R85" s="91"/>
      <c r="S85" s="89" t="s">
        <v>819</v>
      </c>
      <c r="T85" s="91"/>
      <c r="U85" s="89" t="s">
        <v>819</v>
      </c>
      <c r="V85" s="91"/>
      <c r="W85" s="89" t="s">
        <v>148</v>
      </c>
      <c r="X85" s="89"/>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row>
    <row r="86" spans="1:73" s="90" customFormat="1" ht="13" customHeight="1">
      <c r="A86" s="89" t="s">
        <v>28</v>
      </c>
      <c r="B86" s="89" t="s">
        <v>809</v>
      </c>
      <c r="C86" s="89"/>
      <c r="D86" s="89"/>
      <c r="E86" s="89"/>
      <c r="F86" s="89"/>
      <c r="G86" s="89"/>
      <c r="H86" s="89"/>
      <c r="I86" s="89"/>
      <c r="J86" s="89"/>
      <c r="K86" s="89"/>
      <c r="L86" s="89"/>
      <c r="M86" s="89"/>
      <c r="N86" s="89"/>
      <c r="O86" s="89"/>
      <c r="P86" s="89"/>
      <c r="Q86" s="89"/>
      <c r="R86" s="91"/>
      <c r="S86" s="89"/>
      <c r="T86" s="91"/>
      <c r="U86" s="89"/>
      <c r="V86" s="91"/>
      <c r="W86" s="89"/>
      <c r="X86" s="89"/>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row>
    <row r="87" spans="1:73" s="96" customFormat="1" ht="13" customHeight="1">
      <c r="A87" s="92" t="s">
        <v>149</v>
      </c>
      <c r="B87" s="95" t="s">
        <v>150</v>
      </c>
      <c r="C87" s="95" t="s">
        <v>822</v>
      </c>
      <c r="D87" s="95" t="s">
        <v>1539</v>
      </c>
      <c r="E87" s="95"/>
      <c r="F87" s="95"/>
      <c r="G87" s="95" t="s">
        <v>26</v>
      </c>
      <c r="H87" s="95"/>
      <c r="I87" s="95"/>
      <c r="J87" s="95" t="s">
        <v>823</v>
      </c>
      <c r="K87" s="95"/>
      <c r="L87" s="95" t="s">
        <v>129</v>
      </c>
      <c r="M87" s="95"/>
      <c r="N87" s="95"/>
      <c r="O87" s="95"/>
      <c r="P87" s="95"/>
      <c r="Q87" s="95"/>
      <c r="S87" s="95" t="s">
        <v>822</v>
      </c>
      <c r="T87" s="96" t="s">
        <v>2350</v>
      </c>
      <c r="U87" s="95" t="s">
        <v>823</v>
      </c>
      <c r="V87" s="96" t="s">
        <v>2350</v>
      </c>
      <c r="W87" s="95"/>
      <c r="X87" s="95"/>
    </row>
    <row r="88" spans="1:73" ht="13" customHeight="1">
      <c r="A88" s="89" t="s">
        <v>151</v>
      </c>
      <c r="B88" s="89" t="s">
        <v>152</v>
      </c>
      <c r="C88" s="89" t="s">
        <v>824</v>
      </c>
      <c r="D88" s="89" t="s">
        <v>153</v>
      </c>
      <c r="E88" s="89"/>
      <c r="F88" s="89"/>
      <c r="G88" s="89" t="s">
        <v>26</v>
      </c>
      <c r="H88" s="89"/>
      <c r="I88" s="89"/>
      <c r="J88" s="89" t="s">
        <v>826</v>
      </c>
      <c r="K88" s="89" t="s">
        <v>2363</v>
      </c>
      <c r="L88" s="89" t="s">
        <v>129</v>
      </c>
      <c r="M88" s="89"/>
      <c r="N88" s="89"/>
      <c r="O88" s="89"/>
      <c r="P88" s="89"/>
      <c r="Q88" s="89"/>
      <c r="R88" s="91"/>
      <c r="S88" s="89" t="s">
        <v>824</v>
      </c>
      <c r="T88" s="91" t="s">
        <v>2350</v>
      </c>
      <c r="U88" s="89" t="s">
        <v>826</v>
      </c>
      <c r="V88" s="91" t="s">
        <v>2350</v>
      </c>
    </row>
    <row r="89" spans="1:73" ht="13" customHeight="1">
      <c r="A89" s="89" t="s">
        <v>154</v>
      </c>
      <c r="B89" s="89" t="s">
        <v>155</v>
      </c>
      <c r="C89" s="89" t="s">
        <v>825</v>
      </c>
      <c r="D89" s="89"/>
      <c r="E89" s="89"/>
      <c r="F89" s="89"/>
      <c r="G89" s="89" t="s">
        <v>26</v>
      </c>
      <c r="H89" s="89"/>
      <c r="I89" s="89"/>
      <c r="J89" s="89" t="s">
        <v>827</v>
      </c>
      <c r="L89" s="89" t="s">
        <v>156</v>
      </c>
      <c r="M89" s="89"/>
      <c r="N89" s="89"/>
      <c r="O89" s="89"/>
      <c r="P89" s="89"/>
      <c r="Q89" s="89"/>
      <c r="R89" s="91"/>
      <c r="S89" s="89" t="s">
        <v>825</v>
      </c>
      <c r="T89" s="91" t="s">
        <v>2364</v>
      </c>
      <c r="U89" s="89" t="s">
        <v>827</v>
      </c>
      <c r="V89" s="91" t="s">
        <v>2364</v>
      </c>
    </row>
    <row r="90" spans="1:73" s="109" customFormat="1" ht="13" customHeight="1">
      <c r="A90" s="104" t="s">
        <v>16</v>
      </c>
      <c r="B90" s="104" t="s">
        <v>1902</v>
      </c>
      <c r="C90" s="104"/>
      <c r="D90" s="104"/>
      <c r="E90" s="104"/>
      <c r="F90" s="104"/>
      <c r="G90" s="104"/>
      <c r="H90" s="104" t="s">
        <v>18</v>
      </c>
      <c r="I90" s="104"/>
      <c r="J90" s="91"/>
      <c r="K90" s="91"/>
      <c r="L90" s="104" t="s">
        <v>158</v>
      </c>
      <c r="M90" s="104"/>
      <c r="N90" s="104"/>
      <c r="O90" s="104"/>
      <c r="P90" s="104"/>
      <c r="Q90" s="104"/>
      <c r="S90" s="104"/>
      <c r="U90" s="91"/>
      <c r="W90" s="91"/>
      <c r="X90" s="91"/>
      <c r="AS90" s="104"/>
      <c r="AT90" s="104"/>
      <c r="AU90" s="104"/>
      <c r="AV90" s="104"/>
      <c r="AW90" s="104"/>
    </row>
    <row r="91" spans="1:73" ht="13" customHeight="1">
      <c r="A91" s="89" t="s">
        <v>20</v>
      </c>
      <c r="B91" s="89" t="s">
        <v>1903</v>
      </c>
      <c r="C91" s="89" t="s">
        <v>828</v>
      </c>
      <c r="D91" s="201" t="s">
        <v>1885</v>
      </c>
      <c r="E91" s="89"/>
      <c r="F91" s="89"/>
      <c r="G91" s="89"/>
      <c r="H91" s="89"/>
      <c r="I91" s="89"/>
      <c r="J91" s="106" t="s">
        <v>1904</v>
      </c>
      <c r="K91" s="106" t="s">
        <v>2366</v>
      </c>
      <c r="L91" s="89"/>
      <c r="M91" s="89"/>
      <c r="N91" s="89"/>
      <c r="O91" s="89"/>
      <c r="P91" s="89"/>
      <c r="Q91" s="89"/>
      <c r="R91" s="91"/>
      <c r="S91" s="89" t="s">
        <v>828</v>
      </c>
      <c r="T91" s="202" t="s">
        <v>2365</v>
      </c>
      <c r="U91" s="106" t="s">
        <v>1904</v>
      </c>
      <c r="V91" s="202" t="s">
        <v>2365</v>
      </c>
      <c r="W91" s="91"/>
      <c r="X91" s="91"/>
      <c r="AS91" s="89"/>
      <c r="AT91" s="89"/>
      <c r="AU91" s="89"/>
      <c r="AV91" s="89"/>
      <c r="AW91" s="89"/>
    </row>
    <row r="92" spans="1:73" s="109" customFormat="1" ht="13" customHeight="1">
      <c r="A92" s="104" t="s">
        <v>1887</v>
      </c>
      <c r="B92" s="104" t="s">
        <v>1905</v>
      </c>
      <c r="C92" s="104" t="s">
        <v>1889</v>
      </c>
      <c r="D92" s="104"/>
      <c r="E92" s="104"/>
      <c r="F92" s="104"/>
      <c r="G92" s="104" t="s">
        <v>26</v>
      </c>
      <c r="H92" s="104" t="s">
        <v>1890</v>
      </c>
      <c r="I92" s="104"/>
      <c r="J92" s="91" t="s">
        <v>1891</v>
      </c>
      <c r="K92" s="91"/>
      <c r="L92" s="104"/>
      <c r="M92" s="104"/>
      <c r="N92" s="104"/>
      <c r="O92" s="104"/>
      <c r="P92" s="104"/>
      <c r="Q92" s="104"/>
      <c r="S92" s="104" t="s">
        <v>1889</v>
      </c>
      <c r="U92" s="91" t="s">
        <v>1891</v>
      </c>
      <c r="W92" s="91"/>
      <c r="X92" s="91"/>
      <c r="AS92" s="104"/>
      <c r="AT92" s="104"/>
      <c r="AU92" s="104"/>
      <c r="AV92" s="104"/>
      <c r="AW92" s="104"/>
    </row>
    <row r="93" spans="1:73" s="109" customFormat="1" ht="13" customHeight="1">
      <c r="A93" s="104" t="s">
        <v>133</v>
      </c>
      <c r="B93" s="104" t="s">
        <v>1906</v>
      </c>
      <c r="C93" s="104" t="s">
        <v>1893</v>
      </c>
      <c r="D93" s="104"/>
      <c r="E93" s="104" t="s">
        <v>1894</v>
      </c>
      <c r="F93" s="104" t="s">
        <v>1907</v>
      </c>
      <c r="G93" s="104" t="s">
        <v>26</v>
      </c>
      <c r="H93" s="104" t="s">
        <v>1896</v>
      </c>
      <c r="I93" s="104" t="s">
        <v>135</v>
      </c>
      <c r="J93" s="91" t="s">
        <v>1897</v>
      </c>
      <c r="K93" s="91"/>
      <c r="L93" s="104"/>
      <c r="M93" s="104"/>
      <c r="N93" s="104"/>
      <c r="O93" s="104"/>
      <c r="P93" s="104"/>
      <c r="Q93" s="104"/>
      <c r="S93" s="104" t="s">
        <v>1893</v>
      </c>
      <c r="U93" s="91" t="s">
        <v>1897</v>
      </c>
      <c r="W93" s="96" t="s">
        <v>1898</v>
      </c>
      <c r="X93" s="91"/>
      <c r="AS93" s="104"/>
      <c r="AT93" s="104"/>
      <c r="AU93" s="104"/>
      <c r="AV93" s="104"/>
      <c r="AW93" s="104"/>
    </row>
    <row r="94" spans="1:73" s="109" customFormat="1" ht="13" customHeight="1">
      <c r="A94" s="104" t="s">
        <v>14</v>
      </c>
      <c r="B94" s="104" t="s">
        <v>1908</v>
      </c>
      <c r="C94" s="104"/>
      <c r="D94" s="104"/>
      <c r="E94" s="104"/>
      <c r="F94" s="104"/>
      <c r="G94" s="104"/>
      <c r="H94" s="104"/>
      <c r="I94" s="104"/>
      <c r="J94" s="91"/>
      <c r="K94" s="91"/>
      <c r="L94" s="104"/>
      <c r="M94" s="104"/>
      <c r="N94" s="104" t="s">
        <v>1909</v>
      </c>
      <c r="O94" s="104"/>
      <c r="P94" s="104"/>
      <c r="Q94" s="104"/>
      <c r="S94" s="104"/>
      <c r="U94" s="91"/>
      <c r="W94" s="91"/>
      <c r="X94" s="91"/>
      <c r="AS94" s="104"/>
      <c r="AT94" s="104"/>
      <c r="AU94" s="104"/>
      <c r="AV94" s="104"/>
      <c r="AW94" s="104"/>
    </row>
    <row r="95" spans="1:73" s="109" customFormat="1" ht="13" customHeight="1">
      <c r="A95" s="104" t="s">
        <v>14</v>
      </c>
      <c r="B95" s="104" t="s">
        <v>157</v>
      </c>
      <c r="C95" s="104"/>
      <c r="D95" s="104"/>
      <c r="E95" s="104"/>
      <c r="F95" s="104"/>
      <c r="G95" s="104"/>
      <c r="H95" s="104"/>
      <c r="I95" s="104"/>
      <c r="J95" s="91"/>
      <c r="K95" s="91"/>
      <c r="L95" s="104"/>
      <c r="M95" s="104"/>
      <c r="N95" s="104" t="s">
        <v>1910</v>
      </c>
      <c r="O95" s="104"/>
      <c r="P95" s="104"/>
      <c r="Q95" s="104"/>
      <c r="S95" s="104"/>
      <c r="U95" s="91"/>
      <c r="W95" s="91"/>
      <c r="X95" s="91"/>
      <c r="AS95" s="104"/>
      <c r="AT95" s="104"/>
      <c r="AU95" s="104"/>
      <c r="AV95" s="104"/>
      <c r="AW95" s="104"/>
    </row>
    <row r="96" spans="1:73" s="109" customFormat="1" ht="13" customHeight="1">
      <c r="A96" s="104" t="s">
        <v>14</v>
      </c>
      <c r="B96" s="114" t="s">
        <v>1911</v>
      </c>
      <c r="C96" s="104"/>
      <c r="D96" s="104"/>
      <c r="E96" s="104"/>
      <c r="F96" s="104"/>
      <c r="G96" s="104"/>
      <c r="H96" s="104"/>
      <c r="I96" s="104"/>
      <c r="J96" s="91"/>
      <c r="K96" s="91"/>
      <c r="L96" s="104"/>
      <c r="M96" s="104"/>
      <c r="N96" s="104" t="s">
        <v>1912</v>
      </c>
      <c r="O96" s="104"/>
      <c r="P96" s="104"/>
      <c r="Q96" s="104"/>
      <c r="S96" s="104"/>
      <c r="U96" s="91"/>
      <c r="W96" s="91"/>
      <c r="X96" s="91"/>
      <c r="AS96" s="104"/>
      <c r="AT96" s="104"/>
      <c r="AU96" s="104"/>
      <c r="AV96" s="104"/>
      <c r="AW96" s="104"/>
    </row>
    <row r="97" spans="1:52" s="109" customFormat="1" ht="13" customHeight="1">
      <c r="A97" s="104" t="s">
        <v>28</v>
      </c>
      <c r="B97" s="104" t="s">
        <v>1902</v>
      </c>
      <c r="C97" s="104"/>
      <c r="D97" s="104"/>
      <c r="E97" s="104"/>
      <c r="F97" s="104"/>
      <c r="G97" s="104"/>
      <c r="H97" s="104"/>
      <c r="I97" s="104"/>
      <c r="J97" s="91"/>
      <c r="K97" s="91"/>
      <c r="L97" s="104"/>
      <c r="M97" s="104"/>
      <c r="N97" s="104"/>
      <c r="O97" s="104"/>
      <c r="P97" s="104"/>
      <c r="Q97" s="104"/>
      <c r="S97" s="104"/>
      <c r="U97" s="91"/>
      <c r="W97" s="91"/>
      <c r="X97" s="91"/>
      <c r="AS97" s="104"/>
      <c r="AT97" s="104"/>
      <c r="AU97" s="104"/>
      <c r="AV97" s="104"/>
      <c r="AW97" s="104"/>
    </row>
    <row r="98" spans="1:52" s="115" customFormat="1" ht="13" customHeight="1">
      <c r="A98" s="104" t="s">
        <v>20</v>
      </c>
      <c r="B98" s="104" t="s">
        <v>1913</v>
      </c>
      <c r="C98" s="104" t="s">
        <v>1914</v>
      </c>
      <c r="D98" s="104"/>
      <c r="E98" s="104"/>
      <c r="F98" s="104"/>
      <c r="G98" s="104" t="s">
        <v>26</v>
      </c>
      <c r="H98" s="104"/>
      <c r="I98" s="104"/>
      <c r="J98" s="96" t="s">
        <v>2367</v>
      </c>
      <c r="K98" s="91"/>
      <c r="L98" s="104" t="s">
        <v>1915</v>
      </c>
      <c r="M98" s="104"/>
      <c r="N98" s="104"/>
      <c r="O98" s="104"/>
      <c r="P98" s="104"/>
      <c r="Q98" s="104"/>
      <c r="S98" s="104" t="s">
        <v>1914</v>
      </c>
      <c r="U98" s="96" t="s">
        <v>2367</v>
      </c>
      <c r="W98" s="91"/>
      <c r="X98" s="91"/>
    </row>
    <row r="99" spans="1:52" s="109" customFormat="1" ht="13" customHeight="1">
      <c r="A99" s="104" t="s">
        <v>20</v>
      </c>
      <c r="B99" s="104" t="s">
        <v>1916</v>
      </c>
      <c r="C99" s="104" t="s">
        <v>1917</v>
      </c>
      <c r="D99" s="104"/>
      <c r="E99" s="104"/>
      <c r="F99" s="104"/>
      <c r="G99" s="104" t="s">
        <v>26</v>
      </c>
      <c r="H99" s="104"/>
      <c r="I99" s="104"/>
      <c r="J99" s="96" t="s">
        <v>1919</v>
      </c>
      <c r="K99" s="91"/>
      <c r="L99" s="104" t="s">
        <v>1918</v>
      </c>
      <c r="M99" s="104"/>
      <c r="N99" s="104"/>
      <c r="O99" s="104"/>
      <c r="P99" s="104"/>
      <c r="Q99" s="104"/>
      <c r="S99" s="104" t="s">
        <v>1917</v>
      </c>
      <c r="U99" s="96" t="s">
        <v>1919</v>
      </c>
      <c r="W99" s="91"/>
      <c r="X99" s="91"/>
      <c r="AS99" s="104"/>
      <c r="AT99" s="104"/>
      <c r="AU99" s="104"/>
      <c r="AV99" s="104"/>
      <c r="AW99" s="104"/>
    </row>
    <row r="100" spans="1:52" s="109" customFormat="1" ht="13" customHeight="1">
      <c r="A100" s="104" t="s">
        <v>20</v>
      </c>
      <c r="B100" s="104" t="s">
        <v>1920</v>
      </c>
      <c r="C100" s="104" t="s">
        <v>1921</v>
      </c>
      <c r="D100" s="104"/>
      <c r="E100" s="104"/>
      <c r="F100" s="104"/>
      <c r="G100" s="104" t="s">
        <v>26</v>
      </c>
      <c r="H100" s="104"/>
      <c r="I100" s="104"/>
      <c r="J100" s="96" t="s">
        <v>1923</v>
      </c>
      <c r="K100" s="91"/>
      <c r="L100" s="104" t="s">
        <v>1922</v>
      </c>
      <c r="M100" s="104"/>
      <c r="N100" s="104"/>
      <c r="O100" s="104"/>
      <c r="P100" s="104"/>
      <c r="Q100" s="104"/>
      <c r="S100" s="104" t="s">
        <v>1921</v>
      </c>
      <c r="U100" s="96" t="s">
        <v>1923</v>
      </c>
      <c r="W100" s="91"/>
      <c r="X100" s="91"/>
      <c r="AS100" s="104"/>
      <c r="AT100" s="104"/>
      <c r="AU100" s="104"/>
      <c r="AV100" s="104"/>
      <c r="AW100" s="104"/>
    </row>
    <row r="101" spans="1:52" ht="13" customHeight="1">
      <c r="A101" s="89" t="s">
        <v>14</v>
      </c>
      <c r="B101" s="89" t="s">
        <v>159</v>
      </c>
      <c r="C101" s="89"/>
      <c r="D101" s="89"/>
      <c r="E101" s="89"/>
      <c r="F101" s="89"/>
      <c r="G101" s="89"/>
      <c r="H101" s="89"/>
      <c r="I101" s="89"/>
      <c r="L101" s="89" t="s">
        <v>160</v>
      </c>
      <c r="M101" s="89"/>
      <c r="N101" s="89" t="s">
        <v>161</v>
      </c>
      <c r="O101" s="89"/>
      <c r="P101" s="89"/>
      <c r="Q101" s="89"/>
      <c r="R101" s="91"/>
      <c r="S101" s="89"/>
      <c r="T101" s="91"/>
      <c r="V101" s="91"/>
    </row>
    <row r="102" spans="1:52" ht="13" customHeight="1">
      <c r="A102" s="89" t="s">
        <v>14</v>
      </c>
      <c r="B102" s="89" t="s">
        <v>162</v>
      </c>
      <c r="C102" s="89"/>
      <c r="D102" s="89"/>
      <c r="E102" s="89"/>
      <c r="F102" s="89"/>
      <c r="G102" s="89"/>
      <c r="H102" s="89"/>
      <c r="I102" s="89"/>
      <c r="L102" s="89" t="s">
        <v>160</v>
      </c>
      <c r="M102" s="89"/>
      <c r="N102" s="89" t="s">
        <v>163</v>
      </c>
      <c r="O102" s="89"/>
      <c r="P102" s="89"/>
      <c r="Q102" s="89"/>
      <c r="R102" s="91"/>
      <c r="S102" s="89"/>
      <c r="T102" s="91"/>
      <c r="V102" s="91"/>
    </row>
    <row r="103" spans="1:52" ht="13" customHeight="1">
      <c r="A103" s="89" t="s">
        <v>14</v>
      </c>
      <c r="B103" s="89" t="s">
        <v>164</v>
      </c>
      <c r="C103" s="89"/>
      <c r="D103" s="89"/>
      <c r="E103" s="89"/>
      <c r="F103" s="89"/>
      <c r="G103" s="89"/>
      <c r="H103" s="89"/>
      <c r="I103" s="89"/>
      <c r="L103" s="89" t="s">
        <v>160</v>
      </c>
      <c r="M103" s="89"/>
      <c r="N103" s="89" t="s">
        <v>165</v>
      </c>
      <c r="O103" s="89"/>
      <c r="P103" s="89"/>
      <c r="Q103" s="89"/>
      <c r="R103" s="91"/>
      <c r="S103" s="89"/>
      <c r="T103" s="91"/>
      <c r="V103" s="91"/>
    </row>
    <row r="104" spans="1:52" ht="13" customHeight="1">
      <c r="A104" s="89" t="s">
        <v>29</v>
      </c>
      <c r="B104" s="89" t="s">
        <v>166</v>
      </c>
      <c r="C104" s="89" t="s">
        <v>829</v>
      </c>
      <c r="D104" s="89"/>
      <c r="E104" s="89"/>
      <c r="F104" s="89" t="s">
        <v>58</v>
      </c>
      <c r="G104" s="89" t="s">
        <v>26</v>
      </c>
      <c r="H104" s="89"/>
      <c r="I104" s="89"/>
      <c r="J104" s="89" t="s">
        <v>2369</v>
      </c>
      <c r="L104" s="89" t="s">
        <v>167</v>
      </c>
      <c r="M104" s="89"/>
      <c r="N104" s="89"/>
      <c r="O104" s="89"/>
      <c r="P104" s="89"/>
      <c r="Q104" s="89"/>
      <c r="R104" s="91"/>
      <c r="S104" s="89" t="s">
        <v>829</v>
      </c>
      <c r="T104" s="91" t="s">
        <v>2368</v>
      </c>
      <c r="U104" s="89" t="s">
        <v>2369</v>
      </c>
      <c r="V104" s="91" t="s">
        <v>2368</v>
      </c>
    </row>
    <row r="105" spans="1:52" s="109" customFormat="1" ht="13" customHeight="1">
      <c r="A105" s="104" t="s">
        <v>16</v>
      </c>
      <c r="B105" s="104" t="s">
        <v>1924</v>
      </c>
      <c r="C105" s="104"/>
      <c r="D105" s="104"/>
      <c r="E105" s="104"/>
      <c r="F105" s="104"/>
      <c r="G105" s="104"/>
      <c r="H105" s="104" t="s">
        <v>18</v>
      </c>
      <c r="I105" s="104"/>
      <c r="J105" s="91"/>
      <c r="K105" s="91"/>
      <c r="L105" s="104" t="s">
        <v>169</v>
      </c>
      <c r="M105" s="104"/>
      <c r="N105" s="104"/>
      <c r="O105" s="104"/>
      <c r="P105" s="104"/>
      <c r="Q105" s="104"/>
      <c r="S105" s="104"/>
      <c r="U105" s="91"/>
      <c r="W105" s="91"/>
      <c r="X105" s="91"/>
      <c r="AS105" s="104"/>
      <c r="AT105" s="104"/>
      <c r="AU105" s="104"/>
      <c r="AV105" s="104"/>
      <c r="AW105" s="104"/>
    </row>
    <row r="106" spans="1:52" s="96" customFormat="1" ht="13" customHeight="1">
      <c r="A106" s="95" t="s">
        <v>20</v>
      </c>
      <c r="B106" s="95" t="s">
        <v>1925</v>
      </c>
      <c r="C106" s="95" t="s">
        <v>830</v>
      </c>
      <c r="D106" s="201" t="s">
        <v>1885</v>
      </c>
      <c r="E106" s="95"/>
      <c r="F106" s="95"/>
      <c r="G106" s="95"/>
      <c r="H106" s="95"/>
      <c r="I106" s="95"/>
      <c r="J106" s="106" t="s">
        <v>1926</v>
      </c>
      <c r="K106" s="91" t="s">
        <v>1886</v>
      </c>
      <c r="L106" s="95"/>
      <c r="M106" s="95"/>
      <c r="N106" s="95"/>
      <c r="O106" s="95"/>
      <c r="P106" s="95"/>
      <c r="Q106" s="95"/>
      <c r="S106" s="95" t="s">
        <v>830</v>
      </c>
      <c r="T106" s="96" t="s">
        <v>2370</v>
      </c>
      <c r="U106" s="106" t="s">
        <v>1926</v>
      </c>
      <c r="V106" s="96" t="s">
        <v>2370</v>
      </c>
      <c r="W106" s="91"/>
      <c r="X106" s="91"/>
      <c r="AK106" s="95"/>
      <c r="AL106" s="95"/>
      <c r="AM106" s="95"/>
      <c r="AN106" s="95"/>
      <c r="AO106" s="95"/>
      <c r="AP106" s="95"/>
      <c r="AQ106" s="95"/>
      <c r="AR106" s="95"/>
      <c r="AS106" s="95"/>
      <c r="AT106" s="95"/>
      <c r="AU106" s="95"/>
      <c r="AV106" s="95"/>
      <c r="AW106" s="95"/>
      <c r="AX106" s="95"/>
      <c r="AY106" s="95"/>
      <c r="AZ106" s="95"/>
    </row>
    <row r="107" spans="1:52" s="109" customFormat="1" ht="13" customHeight="1">
      <c r="A107" s="104" t="s">
        <v>1887</v>
      </c>
      <c r="B107" s="104" t="s">
        <v>1927</v>
      </c>
      <c r="C107" s="104" t="s">
        <v>1889</v>
      </c>
      <c r="D107" s="104"/>
      <c r="E107" s="104"/>
      <c r="F107" s="104"/>
      <c r="G107" s="104" t="s">
        <v>26</v>
      </c>
      <c r="H107" s="104" t="s">
        <v>1890</v>
      </c>
      <c r="I107" s="104"/>
      <c r="J107" s="91" t="s">
        <v>1891</v>
      </c>
      <c r="K107" s="91"/>
      <c r="L107" s="104"/>
      <c r="M107" s="104"/>
      <c r="N107" s="104"/>
      <c r="O107" s="104"/>
      <c r="P107" s="104"/>
      <c r="Q107" s="104"/>
      <c r="S107" s="104" t="s">
        <v>1889</v>
      </c>
      <c r="U107" s="91" t="s">
        <v>1891</v>
      </c>
      <c r="W107" s="91"/>
      <c r="X107" s="91"/>
      <c r="AS107" s="104"/>
      <c r="AT107" s="104"/>
      <c r="AU107" s="104"/>
      <c r="AV107" s="104"/>
      <c r="AW107" s="104"/>
    </row>
    <row r="108" spans="1:52" s="109" customFormat="1" ht="13" customHeight="1">
      <c r="A108" s="104" t="s">
        <v>133</v>
      </c>
      <c r="B108" s="104" t="s">
        <v>1928</v>
      </c>
      <c r="C108" s="104" t="s">
        <v>1893</v>
      </c>
      <c r="D108" s="104"/>
      <c r="E108" s="104" t="s">
        <v>1894</v>
      </c>
      <c r="F108" s="104" t="s">
        <v>1929</v>
      </c>
      <c r="G108" s="104" t="s">
        <v>26</v>
      </c>
      <c r="H108" s="104" t="s">
        <v>1896</v>
      </c>
      <c r="I108" s="104" t="s">
        <v>135</v>
      </c>
      <c r="J108" s="91" t="s">
        <v>1897</v>
      </c>
      <c r="K108" s="91"/>
      <c r="L108" s="104"/>
      <c r="M108" s="104"/>
      <c r="N108" s="104"/>
      <c r="O108" s="104"/>
      <c r="P108" s="104"/>
      <c r="Q108" s="104"/>
      <c r="S108" s="104" t="s">
        <v>1893</v>
      </c>
      <c r="U108" s="91" t="s">
        <v>1897</v>
      </c>
      <c r="W108" s="96" t="s">
        <v>1898</v>
      </c>
      <c r="X108" s="91"/>
      <c r="AS108" s="104"/>
      <c r="AT108" s="104"/>
      <c r="AU108" s="104"/>
      <c r="AV108" s="104"/>
      <c r="AW108" s="104"/>
    </row>
    <row r="109" spans="1:52" s="109" customFormat="1" ht="13" customHeight="1">
      <c r="A109" s="104" t="s">
        <v>14</v>
      </c>
      <c r="B109" s="104" t="s">
        <v>1930</v>
      </c>
      <c r="C109" s="104"/>
      <c r="D109" s="104"/>
      <c r="E109" s="104"/>
      <c r="F109" s="104"/>
      <c r="G109" s="104"/>
      <c r="H109" s="104"/>
      <c r="I109" s="104"/>
      <c r="J109" s="91"/>
      <c r="K109" s="91"/>
      <c r="L109" s="104"/>
      <c r="M109" s="104"/>
      <c r="N109" s="104" t="s">
        <v>1931</v>
      </c>
      <c r="O109" s="104"/>
      <c r="P109" s="104"/>
      <c r="Q109" s="104"/>
      <c r="S109" s="104"/>
      <c r="U109" s="91"/>
      <c r="W109" s="96"/>
      <c r="X109" s="91"/>
      <c r="AS109" s="104"/>
      <c r="AT109" s="104"/>
      <c r="AU109" s="104"/>
      <c r="AV109" s="104"/>
      <c r="AW109" s="104"/>
    </row>
    <row r="110" spans="1:52" s="109" customFormat="1" ht="13" customHeight="1">
      <c r="A110" s="104" t="s">
        <v>14</v>
      </c>
      <c r="B110" s="104" t="s">
        <v>168</v>
      </c>
      <c r="C110" s="104"/>
      <c r="D110" s="104"/>
      <c r="E110" s="104"/>
      <c r="F110" s="104"/>
      <c r="G110" s="104"/>
      <c r="H110" s="104"/>
      <c r="I110" s="104"/>
      <c r="J110" s="91"/>
      <c r="K110" s="91"/>
      <c r="L110" s="104"/>
      <c r="M110" s="104"/>
      <c r="N110" s="104" t="s">
        <v>1932</v>
      </c>
      <c r="O110" s="104"/>
      <c r="P110" s="104"/>
      <c r="Q110" s="104"/>
      <c r="S110" s="104"/>
      <c r="U110" s="91"/>
      <c r="W110" s="91"/>
      <c r="X110" s="91"/>
      <c r="AS110" s="104"/>
      <c r="AT110" s="104"/>
      <c r="AU110" s="104"/>
      <c r="AV110" s="104"/>
      <c r="AW110" s="104"/>
    </row>
    <row r="111" spans="1:52" s="109" customFormat="1" ht="13" customHeight="1">
      <c r="A111" s="104" t="s">
        <v>14</v>
      </c>
      <c r="B111" s="104" t="s">
        <v>1933</v>
      </c>
      <c r="C111" s="104"/>
      <c r="D111" s="104"/>
      <c r="E111" s="104"/>
      <c r="F111" s="104"/>
      <c r="G111" s="104"/>
      <c r="H111" s="104"/>
      <c r="I111" s="104"/>
      <c r="J111" s="91"/>
      <c r="K111" s="91"/>
      <c r="L111" s="104"/>
      <c r="M111" s="104"/>
      <c r="N111" s="104" t="s">
        <v>1934</v>
      </c>
      <c r="O111" s="104"/>
      <c r="P111" s="104"/>
      <c r="Q111" s="104"/>
      <c r="S111" s="104"/>
      <c r="U111" s="91"/>
      <c r="W111" s="91"/>
      <c r="X111" s="91"/>
      <c r="AS111" s="104"/>
      <c r="AT111" s="104"/>
      <c r="AU111" s="104"/>
      <c r="AV111" s="104"/>
      <c r="AW111" s="104"/>
    </row>
    <row r="112" spans="1:52" s="109" customFormat="1" ht="13" customHeight="1">
      <c r="A112" s="104" t="s">
        <v>28</v>
      </c>
      <c r="B112" s="104" t="s">
        <v>1924</v>
      </c>
      <c r="C112" s="104"/>
      <c r="D112" s="104"/>
      <c r="E112" s="104"/>
      <c r="F112" s="104"/>
      <c r="G112" s="104"/>
      <c r="H112" s="104"/>
      <c r="I112" s="104"/>
      <c r="J112" s="91"/>
      <c r="K112" s="91"/>
      <c r="L112" s="104"/>
      <c r="M112" s="104"/>
      <c r="N112" s="104"/>
      <c r="O112" s="104"/>
      <c r="P112" s="104"/>
      <c r="Q112" s="104"/>
      <c r="S112" s="104"/>
      <c r="U112" s="91"/>
      <c r="W112" s="91"/>
      <c r="X112" s="91"/>
      <c r="AS112" s="104"/>
      <c r="AT112" s="104"/>
      <c r="AU112" s="104"/>
      <c r="AV112" s="104"/>
      <c r="AW112" s="104"/>
    </row>
    <row r="113" spans="1:52" s="115" customFormat="1" ht="13" customHeight="1">
      <c r="A113" s="104" t="s">
        <v>20</v>
      </c>
      <c r="B113" s="104" t="s">
        <v>1935</v>
      </c>
      <c r="C113" s="104" t="s">
        <v>1936</v>
      </c>
      <c r="D113" s="104"/>
      <c r="E113" s="104"/>
      <c r="F113" s="104"/>
      <c r="G113" s="104" t="s">
        <v>26</v>
      </c>
      <c r="H113" s="104"/>
      <c r="I113" s="104"/>
      <c r="J113" s="96" t="s">
        <v>2371</v>
      </c>
      <c r="K113" s="91"/>
      <c r="L113" s="104" t="s">
        <v>1937</v>
      </c>
      <c r="M113" s="104"/>
      <c r="N113" s="104"/>
      <c r="O113" s="104"/>
      <c r="P113" s="104"/>
      <c r="Q113" s="104"/>
      <c r="S113" s="104" t="s">
        <v>1936</v>
      </c>
      <c r="U113" s="96" t="s">
        <v>2371</v>
      </c>
      <c r="W113" s="91"/>
      <c r="X113" s="91"/>
    </row>
    <row r="114" spans="1:52" s="109" customFormat="1" ht="13" customHeight="1">
      <c r="A114" s="104" t="s">
        <v>20</v>
      </c>
      <c r="B114" s="104" t="s">
        <v>1938</v>
      </c>
      <c r="C114" s="104" t="s">
        <v>1939</v>
      </c>
      <c r="D114" s="104"/>
      <c r="E114" s="104"/>
      <c r="F114" s="104"/>
      <c r="G114" s="104" t="s">
        <v>26</v>
      </c>
      <c r="H114" s="104"/>
      <c r="I114" s="104"/>
      <c r="J114" s="91" t="s">
        <v>1941</v>
      </c>
      <c r="K114" s="91"/>
      <c r="L114" s="104" t="s">
        <v>1940</v>
      </c>
      <c r="M114" s="104"/>
      <c r="N114" s="115"/>
      <c r="O114" s="104"/>
      <c r="P114" s="104"/>
      <c r="Q114" s="104"/>
      <c r="S114" s="104" t="s">
        <v>1939</v>
      </c>
      <c r="U114" s="91" t="s">
        <v>1941</v>
      </c>
      <c r="W114" s="91"/>
      <c r="X114" s="91"/>
      <c r="AS114" s="104"/>
      <c r="AT114" s="104"/>
      <c r="AU114" s="104"/>
      <c r="AV114" s="104"/>
      <c r="AW114" s="104"/>
    </row>
    <row r="115" spans="1:52" s="109" customFormat="1" ht="13" customHeight="1">
      <c r="A115" s="104" t="s">
        <v>20</v>
      </c>
      <c r="B115" s="104" t="s">
        <v>1942</v>
      </c>
      <c r="C115" s="104" t="s">
        <v>1943</v>
      </c>
      <c r="D115" s="104"/>
      <c r="E115" s="104"/>
      <c r="F115" s="104"/>
      <c r="G115" s="104" t="s">
        <v>26</v>
      </c>
      <c r="H115" s="104"/>
      <c r="I115" s="104"/>
      <c r="J115" s="91" t="s">
        <v>1945</v>
      </c>
      <c r="K115" s="91"/>
      <c r="L115" s="104" t="s">
        <v>1944</v>
      </c>
      <c r="M115" s="104"/>
      <c r="N115" s="115"/>
      <c r="O115" s="104"/>
      <c r="P115" s="104"/>
      <c r="Q115" s="104"/>
      <c r="S115" s="104" t="s">
        <v>1943</v>
      </c>
      <c r="U115" s="91" t="s">
        <v>1945</v>
      </c>
      <c r="W115" s="91"/>
      <c r="X115" s="91"/>
      <c r="AS115" s="104"/>
      <c r="AT115" s="104"/>
      <c r="AU115" s="104"/>
      <c r="AV115" s="104"/>
      <c r="AW115" s="104"/>
    </row>
    <row r="116" spans="1:52" s="109" customFormat="1" ht="13" customHeight="1">
      <c r="A116" s="104" t="s">
        <v>20</v>
      </c>
      <c r="B116" s="104" t="s">
        <v>1946</v>
      </c>
      <c r="C116" s="104" t="s">
        <v>1947</v>
      </c>
      <c r="D116" s="104"/>
      <c r="E116" s="104"/>
      <c r="F116" s="104"/>
      <c r="G116" s="104" t="s">
        <v>26</v>
      </c>
      <c r="H116" s="104"/>
      <c r="I116" s="104"/>
      <c r="J116" s="91" t="s">
        <v>1949</v>
      </c>
      <c r="K116" s="91"/>
      <c r="L116" s="104" t="s">
        <v>1948</v>
      </c>
      <c r="M116" s="104"/>
      <c r="N116" s="104"/>
      <c r="O116" s="104"/>
      <c r="P116" s="104"/>
      <c r="Q116" s="104"/>
      <c r="S116" s="104" t="s">
        <v>1947</v>
      </c>
      <c r="U116" s="91" t="s">
        <v>1949</v>
      </c>
      <c r="W116" s="91"/>
      <c r="X116" s="91"/>
      <c r="AS116" s="104"/>
      <c r="AT116" s="104"/>
      <c r="AU116" s="104"/>
      <c r="AV116" s="104"/>
      <c r="AW116" s="104"/>
    </row>
    <row r="117" spans="1:52" s="109" customFormat="1" ht="13" customHeight="1">
      <c r="A117" s="104" t="s">
        <v>20</v>
      </c>
      <c r="B117" s="104" t="s">
        <v>1950</v>
      </c>
      <c r="C117" s="104" t="s">
        <v>1951</v>
      </c>
      <c r="D117" s="104"/>
      <c r="E117" s="104"/>
      <c r="F117" s="104"/>
      <c r="G117" s="104" t="s">
        <v>26</v>
      </c>
      <c r="H117" s="104"/>
      <c r="I117" s="104"/>
      <c r="J117" s="91" t="s">
        <v>1949</v>
      </c>
      <c r="K117" s="91"/>
      <c r="L117" s="104" t="s">
        <v>1952</v>
      </c>
      <c r="M117" s="104"/>
      <c r="N117" s="104"/>
      <c r="O117" s="104"/>
      <c r="P117" s="104"/>
      <c r="Q117" s="104"/>
      <c r="S117" s="104" t="s">
        <v>1951</v>
      </c>
      <c r="U117" s="91" t="s">
        <v>1949</v>
      </c>
      <c r="W117" s="91"/>
      <c r="X117" s="91"/>
      <c r="AS117" s="104"/>
      <c r="AT117" s="104"/>
      <c r="AU117" s="104"/>
      <c r="AV117" s="104"/>
      <c r="AW117" s="104"/>
    </row>
    <row r="118" spans="1:52" ht="13" customHeight="1">
      <c r="A118" s="89" t="s">
        <v>14</v>
      </c>
      <c r="B118" s="89" t="s">
        <v>170</v>
      </c>
      <c r="C118" s="89"/>
      <c r="D118" s="89"/>
      <c r="E118" s="89"/>
      <c r="F118" s="89"/>
      <c r="G118" s="89"/>
      <c r="H118" s="89"/>
      <c r="I118" s="89"/>
      <c r="L118" s="89" t="s">
        <v>171</v>
      </c>
      <c r="M118" s="89"/>
      <c r="N118" s="89" t="s">
        <v>172</v>
      </c>
      <c r="O118" s="89"/>
      <c r="P118" s="89"/>
      <c r="Q118" s="89"/>
      <c r="R118" s="91"/>
      <c r="S118" s="89"/>
      <c r="T118" s="91"/>
      <c r="V118" s="91"/>
    </row>
    <row r="119" spans="1:52" ht="13" customHeight="1">
      <c r="A119" s="89" t="s">
        <v>14</v>
      </c>
      <c r="B119" s="89" t="s">
        <v>173</v>
      </c>
      <c r="C119" s="89"/>
      <c r="D119" s="89"/>
      <c r="E119" s="89"/>
      <c r="F119" s="89"/>
      <c r="G119" s="89"/>
      <c r="H119" s="89"/>
      <c r="I119" s="89"/>
      <c r="L119" s="89" t="s">
        <v>171</v>
      </c>
      <c r="M119" s="89"/>
      <c r="N119" s="89" t="s">
        <v>174</v>
      </c>
      <c r="O119" s="89"/>
      <c r="P119" s="89"/>
      <c r="Q119" s="89"/>
      <c r="R119" s="91"/>
      <c r="S119" s="89"/>
      <c r="T119" s="91"/>
      <c r="V119" s="91"/>
    </row>
    <row r="120" spans="1:52" ht="13" customHeight="1">
      <c r="A120" s="89" t="s">
        <v>14</v>
      </c>
      <c r="B120" s="89" t="s">
        <v>175</v>
      </c>
      <c r="C120" s="89"/>
      <c r="D120" s="89"/>
      <c r="E120" s="89"/>
      <c r="F120" s="89"/>
      <c r="G120" s="89"/>
      <c r="H120" s="89"/>
      <c r="I120" s="89"/>
      <c r="L120" s="89" t="s">
        <v>171</v>
      </c>
      <c r="M120" s="89"/>
      <c r="N120" s="89" t="s">
        <v>176</v>
      </c>
      <c r="O120" s="89"/>
      <c r="P120" s="89"/>
      <c r="Q120" s="89"/>
      <c r="R120" s="91"/>
      <c r="S120" s="89"/>
      <c r="T120" s="91"/>
      <c r="V120" s="91"/>
    </row>
    <row r="121" spans="1:52" ht="13" customHeight="1">
      <c r="A121" s="89" t="s">
        <v>29</v>
      </c>
      <c r="B121" s="89" t="s">
        <v>177</v>
      </c>
      <c r="C121" s="89" t="s">
        <v>831</v>
      </c>
      <c r="D121" s="89"/>
      <c r="E121" s="89"/>
      <c r="F121" s="89" t="s">
        <v>58</v>
      </c>
      <c r="G121" s="89" t="s">
        <v>26</v>
      </c>
      <c r="H121" s="89"/>
      <c r="I121" s="89"/>
      <c r="J121" s="89" t="s">
        <v>2373</v>
      </c>
      <c r="L121" s="89" t="s">
        <v>178</v>
      </c>
      <c r="M121" s="89"/>
      <c r="N121" s="89"/>
      <c r="O121" s="89"/>
      <c r="P121" s="89"/>
      <c r="Q121" s="89"/>
      <c r="R121" s="91"/>
      <c r="S121" s="89" t="s">
        <v>831</v>
      </c>
      <c r="T121" s="91" t="s">
        <v>2372</v>
      </c>
      <c r="U121" s="89" t="s">
        <v>2373</v>
      </c>
      <c r="V121" s="91" t="s">
        <v>2372</v>
      </c>
    </row>
    <row r="122" spans="1:52" s="94" customFormat="1" ht="13" customHeight="1">
      <c r="A122" s="92" t="s">
        <v>179</v>
      </c>
      <c r="B122" s="92" t="s">
        <v>180</v>
      </c>
      <c r="C122" s="92" t="s">
        <v>833</v>
      </c>
      <c r="D122" s="92"/>
      <c r="E122" s="92"/>
      <c r="F122" s="92"/>
      <c r="G122" s="92" t="s">
        <v>26</v>
      </c>
      <c r="H122" s="92"/>
      <c r="I122" s="92"/>
      <c r="J122" s="92" t="s">
        <v>832</v>
      </c>
      <c r="K122" s="92"/>
      <c r="L122" s="92" t="s">
        <v>1422</v>
      </c>
      <c r="M122" s="92"/>
      <c r="N122" s="92"/>
      <c r="O122" s="92"/>
      <c r="P122" s="92"/>
      <c r="Q122" s="92"/>
      <c r="S122" s="92" t="s">
        <v>833</v>
      </c>
      <c r="T122" s="94" t="s">
        <v>2374</v>
      </c>
      <c r="U122" s="92" t="s">
        <v>832</v>
      </c>
      <c r="V122" s="94" t="s">
        <v>2374</v>
      </c>
      <c r="W122" s="92"/>
      <c r="X122" s="92"/>
    </row>
    <row r="123" spans="1:52" s="103" customFormat="1" ht="13" customHeight="1">
      <c r="A123" s="102" t="s">
        <v>20</v>
      </c>
      <c r="B123" s="102" t="s">
        <v>1535</v>
      </c>
      <c r="C123" s="102" t="s">
        <v>1589</v>
      </c>
      <c r="D123" s="102" t="s">
        <v>1491</v>
      </c>
      <c r="E123" s="102"/>
      <c r="F123" s="102"/>
      <c r="G123" s="102"/>
      <c r="H123" s="102"/>
      <c r="I123" s="102"/>
      <c r="J123" s="102" t="s">
        <v>2375</v>
      </c>
      <c r="K123" s="102"/>
      <c r="L123" s="102" t="s">
        <v>129</v>
      </c>
      <c r="M123" s="102" t="s">
        <v>26</v>
      </c>
      <c r="N123" s="102"/>
      <c r="O123" s="102"/>
      <c r="P123" s="102"/>
      <c r="Q123" s="102"/>
      <c r="S123" s="102" t="s">
        <v>1589</v>
      </c>
      <c r="U123" s="102" t="s">
        <v>2375</v>
      </c>
      <c r="W123" s="102"/>
      <c r="X123" s="102"/>
    </row>
    <row r="124" spans="1:52" s="96" customFormat="1" ht="13" customHeight="1">
      <c r="A124" s="95" t="s">
        <v>225</v>
      </c>
      <c r="B124" s="95" t="s">
        <v>834</v>
      </c>
      <c r="C124" s="95" t="s">
        <v>835</v>
      </c>
      <c r="D124" s="95"/>
      <c r="E124" s="95"/>
      <c r="F124" s="95"/>
      <c r="G124" s="95" t="s">
        <v>26</v>
      </c>
      <c r="H124" s="95"/>
      <c r="I124" s="95"/>
      <c r="J124" s="89" t="s">
        <v>2376</v>
      </c>
      <c r="K124" s="95"/>
      <c r="L124" s="95" t="s">
        <v>129</v>
      </c>
      <c r="M124" s="95"/>
      <c r="N124" s="95"/>
      <c r="O124" s="95"/>
      <c r="P124" s="95"/>
      <c r="Q124" s="95"/>
      <c r="S124" s="95" t="s">
        <v>835</v>
      </c>
      <c r="T124" s="96" t="s">
        <v>2350</v>
      </c>
      <c r="U124" s="89" t="s">
        <v>2376</v>
      </c>
      <c r="V124" s="96" t="s">
        <v>2350</v>
      </c>
      <c r="W124" s="95"/>
      <c r="X124" s="95"/>
    </row>
    <row r="125" spans="1:52" s="96" customFormat="1" ht="13" customHeight="1">
      <c r="A125" s="95" t="s">
        <v>49</v>
      </c>
      <c r="B125" s="95" t="s">
        <v>1448</v>
      </c>
      <c r="C125" s="95" t="s">
        <v>1751</v>
      </c>
      <c r="D125" s="95" t="s">
        <v>316</v>
      </c>
      <c r="E125" s="95"/>
      <c r="F125" s="95" t="s">
        <v>1444</v>
      </c>
      <c r="G125" s="95" t="s">
        <v>26</v>
      </c>
      <c r="H125" s="95"/>
      <c r="I125" s="95"/>
      <c r="J125" s="95"/>
      <c r="K125" s="95"/>
      <c r="L125" s="95" t="s">
        <v>1445</v>
      </c>
      <c r="M125" s="95"/>
      <c r="N125" s="95"/>
      <c r="O125" s="95"/>
      <c r="P125" s="95"/>
      <c r="Q125" s="95"/>
      <c r="S125" s="95" t="s">
        <v>1751</v>
      </c>
      <c r="T125" s="96" t="s">
        <v>2377</v>
      </c>
      <c r="U125" s="95"/>
      <c r="V125" s="96" t="s">
        <v>2377</v>
      </c>
      <c r="W125" s="95"/>
      <c r="X125" s="95"/>
    </row>
    <row r="126" spans="1:52" s="109" customFormat="1" ht="13" customHeight="1">
      <c r="A126" s="104" t="s">
        <v>16</v>
      </c>
      <c r="B126" s="104" t="s">
        <v>1953</v>
      </c>
      <c r="C126" s="104"/>
      <c r="D126" s="104"/>
      <c r="E126" s="104"/>
      <c r="F126" s="104"/>
      <c r="G126" s="104"/>
      <c r="H126" s="104" t="s">
        <v>18</v>
      </c>
      <c r="I126" s="104"/>
      <c r="J126" s="91"/>
      <c r="K126" s="91"/>
      <c r="L126" s="104" t="s">
        <v>1451</v>
      </c>
      <c r="M126" s="104"/>
      <c r="N126" s="104"/>
      <c r="O126" s="104"/>
      <c r="P126" s="104"/>
      <c r="Q126" s="104"/>
      <c r="S126" s="104"/>
      <c r="U126" s="91"/>
      <c r="W126" s="91"/>
      <c r="X126" s="91"/>
      <c r="AS126" s="104"/>
      <c r="AT126" s="104"/>
      <c r="AU126" s="104"/>
      <c r="AV126" s="104"/>
      <c r="AW126" s="104"/>
    </row>
    <row r="127" spans="1:52" s="96" customFormat="1" ht="13" customHeight="1">
      <c r="A127" s="95" t="s">
        <v>20</v>
      </c>
      <c r="B127" s="95" t="s">
        <v>1954</v>
      </c>
      <c r="C127" s="95" t="s">
        <v>836</v>
      </c>
      <c r="D127" s="95" t="s">
        <v>1955</v>
      </c>
      <c r="E127" s="95"/>
      <c r="F127" s="95"/>
      <c r="G127" s="95"/>
      <c r="H127" s="95"/>
      <c r="I127" s="95"/>
      <c r="J127" s="106" t="s">
        <v>2379</v>
      </c>
      <c r="K127" s="96" t="s">
        <v>1956</v>
      </c>
      <c r="L127" s="95"/>
      <c r="M127" s="95"/>
      <c r="N127" s="95"/>
      <c r="O127" s="95"/>
      <c r="P127" s="95"/>
      <c r="Q127" s="95"/>
      <c r="S127" s="95" t="s">
        <v>836</v>
      </c>
      <c r="T127" s="96" t="s">
        <v>2378</v>
      </c>
      <c r="U127" s="106" t="s">
        <v>2379</v>
      </c>
      <c r="V127" s="96" t="s">
        <v>2378</v>
      </c>
      <c r="W127" s="91"/>
      <c r="X127" s="91"/>
      <c r="AK127" s="95"/>
      <c r="AL127" s="95"/>
      <c r="AM127" s="95"/>
      <c r="AN127" s="95"/>
      <c r="AO127" s="95"/>
      <c r="AP127" s="95"/>
      <c r="AQ127" s="95"/>
      <c r="AR127" s="95"/>
      <c r="AS127" s="95"/>
      <c r="AT127" s="95"/>
      <c r="AU127" s="95"/>
      <c r="AV127" s="95"/>
      <c r="AW127" s="95"/>
      <c r="AX127" s="95"/>
      <c r="AY127" s="95"/>
      <c r="AZ127" s="95"/>
    </row>
    <row r="128" spans="1:52" s="109" customFormat="1" ht="13" customHeight="1">
      <c r="A128" s="104" t="s">
        <v>1887</v>
      </c>
      <c r="B128" s="104" t="s">
        <v>1957</v>
      </c>
      <c r="C128" s="104" t="s">
        <v>1889</v>
      </c>
      <c r="D128" s="104"/>
      <c r="E128" s="104"/>
      <c r="F128" s="104"/>
      <c r="G128" s="104" t="s">
        <v>26</v>
      </c>
      <c r="H128" s="104" t="s">
        <v>1890</v>
      </c>
      <c r="I128" s="104"/>
      <c r="J128" s="91" t="s">
        <v>1891</v>
      </c>
      <c r="K128" s="91"/>
      <c r="L128" s="104"/>
      <c r="M128" s="104"/>
      <c r="N128" s="104"/>
      <c r="O128" s="104"/>
      <c r="P128" s="104"/>
      <c r="Q128" s="104"/>
      <c r="S128" s="104" t="s">
        <v>1889</v>
      </c>
      <c r="U128" s="91" t="s">
        <v>1891</v>
      </c>
      <c r="W128" s="91"/>
      <c r="X128" s="91"/>
      <c r="AS128" s="104"/>
      <c r="AT128" s="104"/>
      <c r="AU128" s="104"/>
      <c r="AV128" s="104"/>
      <c r="AW128" s="104"/>
    </row>
    <row r="129" spans="1:52" s="109" customFormat="1" ht="13" customHeight="1">
      <c r="A129" s="104" t="s">
        <v>133</v>
      </c>
      <c r="B129" s="104" t="s">
        <v>1958</v>
      </c>
      <c r="C129" s="104" t="s">
        <v>1893</v>
      </c>
      <c r="D129" s="104"/>
      <c r="E129" s="104" t="s">
        <v>1959</v>
      </c>
      <c r="F129" s="104" t="s">
        <v>1960</v>
      </c>
      <c r="G129" s="104" t="s">
        <v>26</v>
      </c>
      <c r="H129" s="104" t="s">
        <v>1896</v>
      </c>
      <c r="I129" s="104" t="s">
        <v>135</v>
      </c>
      <c r="J129" s="91" t="s">
        <v>1897</v>
      </c>
      <c r="K129" s="91"/>
      <c r="L129" s="104"/>
      <c r="M129" s="104"/>
      <c r="N129" s="104"/>
      <c r="O129" s="104"/>
      <c r="P129" s="104"/>
      <c r="Q129" s="104"/>
      <c r="S129" s="104" t="s">
        <v>1893</v>
      </c>
      <c r="U129" s="91" t="s">
        <v>1897</v>
      </c>
      <c r="W129" s="96" t="s">
        <v>1898</v>
      </c>
      <c r="X129" s="91"/>
      <c r="AS129" s="104"/>
      <c r="AT129" s="104"/>
      <c r="AU129" s="104"/>
      <c r="AV129" s="104"/>
      <c r="AW129" s="104"/>
    </row>
    <row r="130" spans="1:52" s="109" customFormat="1" ht="13" customHeight="1">
      <c r="A130" s="104" t="s">
        <v>14</v>
      </c>
      <c r="B130" s="104" t="s">
        <v>1961</v>
      </c>
      <c r="C130" s="104"/>
      <c r="D130" s="104"/>
      <c r="E130" s="104"/>
      <c r="F130" s="104"/>
      <c r="G130" s="104"/>
      <c r="H130" s="104"/>
      <c r="I130" s="104"/>
      <c r="J130" s="91"/>
      <c r="K130" s="91"/>
      <c r="L130" s="104"/>
      <c r="M130" s="104"/>
      <c r="N130" s="104" t="s">
        <v>1962</v>
      </c>
      <c r="O130" s="104"/>
      <c r="P130" s="104"/>
      <c r="Q130" s="104"/>
      <c r="S130" s="104"/>
      <c r="U130" s="91"/>
      <c r="W130" s="96"/>
      <c r="X130" s="91"/>
      <c r="AS130" s="104"/>
      <c r="AT130" s="104"/>
      <c r="AU130" s="104"/>
      <c r="AV130" s="104"/>
      <c r="AW130" s="104"/>
    </row>
    <row r="131" spans="1:52" s="109" customFormat="1" ht="13" customHeight="1">
      <c r="A131" s="104" t="s">
        <v>14</v>
      </c>
      <c r="B131" s="104" t="s">
        <v>181</v>
      </c>
      <c r="C131" s="104"/>
      <c r="D131" s="104"/>
      <c r="E131" s="104"/>
      <c r="F131" s="104"/>
      <c r="G131" s="104"/>
      <c r="H131" s="104"/>
      <c r="I131" s="104"/>
      <c r="J131" s="91"/>
      <c r="K131" s="91"/>
      <c r="L131" s="104"/>
      <c r="M131" s="104"/>
      <c r="N131" s="104" t="s">
        <v>1963</v>
      </c>
      <c r="O131" s="104"/>
      <c r="P131" s="104"/>
      <c r="Q131" s="104"/>
      <c r="S131" s="104"/>
      <c r="U131" s="91"/>
      <c r="W131" s="91"/>
      <c r="X131" s="91"/>
      <c r="AS131" s="104"/>
      <c r="AT131" s="104"/>
      <c r="AU131" s="104"/>
      <c r="AV131" s="104"/>
      <c r="AW131" s="104"/>
    </row>
    <row r="132" spans="1:52" s="109" customFormat="1" ht="13" customHeight="1">
      <c r="A132" s="104" t="s">
        <v>14</v>
      </c>
      <c r="B132" s="104" t="s">
        <v>1964</v>
      </c>
      <c r="C132" s="104"/>
      <c r="D132" s="104"/>
      <c r="E132" s="104"/>
      <c r="F132" s="104"/>
      <c r="G132" s="104"/>
      <c r="H132" s="104"/>
      <c r="I132" s="104"/>
      <c r="J132" s="91"/>
      <c r="K132" s="91"/>
      <c r="L132" s="104"/>
      <c r="M132" s="104"/>
      <c r="N132" s="104" t="s">
        <v>1965</v>
      </c>
      <c r="O132" s="104"/>
      <c r="P132" s="104"/>
      <c r="Q132" s="104"/>
      <c r="S132" s="104"/>
      <c r="U132" s="91"/>
      <c r="W132" s="91"/>
      <c r="X132" s="91"/>
      <c r="AS132" s="104"/>
      <c r="AT132" s="104"/>
      <c r="AU132" s="104"/>
      <c r="AV132" s="104"/>
      <c r="AW132" s="104"/>
    </row>
    <row r="133" spans="1:52" s="109" customFormat="1" ht="13" customHeight="1">
      <c r="A133" s="104" t="s">
        <v>28</v>
      </c>
      <c r="B133" s="104" t="s">
        <v>1953</v>
      </c>
      <c r="C133" s="104"/>
      <c r="D133" s="104"/>
      <c r="E133" s="104"/>
      <c r="F133" s="104"/>
      <c r="G133" s="104"/>
      <c r="H133" s="104"/>
      <c r="I133" s="104"/>
      <c r="J133" s="91"/>
      <c r="K133" s="91"/>
      <c r="L133" s="104"/>
      <c r="M133" s="104"/>
      <c r="N133" s="104"/>
      <c r="O133" s="104"/>
      <c r="P133" s="104"/>
      <c r="Q133" s="104"/>
      <c r="S133" s="104"/>
      <c r="U133" s="91"/>
      <c r="W133" s="91"/>
      <c r="X133" s="91"/>
      <c r="AS133" s="104"/>
      <c r="AT133" s="104"/>
      <c r="AU133" s="104"/>
      <c r="AV133" s="104"/>
      <c r="AW133" s="104"/>
    </row>
    <row r="134" spans="1:52" s="115" customFormat="1" ht="13" customHeight="1">
      <c r="A134" s="104" t="s">
        <v>20</v>
      </c>
      <c r="B134" s="104" t="s">
        <v>1966</v>
      </c>
      <c r="C134" s="104" t="s">
        <v>1967</v>
      </c>
      <c r="D134" s="104"/>
      <c r="E134" s="104"/>
      <c r="F134" s="104"/>
      <c r="G134" s="104" t="s">
        <v>26</v>
      </c>
      <c r="H134" s="104"/>
      <c r="I134" s="104"/>
      <c r="J134" s="96" t="s">
        <v>2380</v>
      </c>
      <c r="K134" s="91"/>
      <c r="L134" s="104" t="s">
        <v>1968</v>
      </c>
      <c r="M134" s="104"/>
      <c r="N134" s="104"/>
      <c r="O134" s="104"/>
      <c r="P134" s="104"/>
      <c r="Q134" s="104"/>
      <c r="S134" s="104" t="s">
        <v>1967</v>
      </c>
      <c r="U134" s="96" t="s">
        <v>2380</v>
      </c>
      <c r="W134" s="91"/>
      <c r="X134" s="91"/>
    </row>
    <row r="135" spans="1:52" s="115" customFormat="1" ht="13" customHeight="1">
      <c r="A135" s="104" t="s">
        <v>20</v>
      </c>
      <c r="B135" s="104" t="s">
        <v>1969</v>
      </c>
      <c r="C135" s="104" t="s">
        <v>2285</v>
      </c>
      <c r="D135" s="104"/>
      <c r="E135" s="104"/>
      <c r="F135" s="104"/>
      <c r="G135" s="104" t="s">
        <v>26</v>
      </c>
      <c r="H135" s="104"/>
      <c r="I135" s="104"/>
      <c r="J135" s="91" t="s">
        <v>1971</v>
      </c>
      <c r="K135" s="91"/>
      <c r="L135" s="104" t="s">
        <v>1970</v>
      </c>
      <c r="M135" s="104"/>
      <c r="N135" s="104"/>
      <c r="O135" s="104"/>
      <c r="P135" s="104"/>
      <c r="Q135" s="104"/>
      <c r="S135" s="104" t="s">
        <v>2285</v>
      </c>
      <c r="U135" s="91" t="s">
        <v>1971</v>
      </c>
      <c r="W135" s="91"/>
      <c r="X135" s="91"/>
    </row>
    <row r="136" spans="1:52" s="109" customFormat="1" ht="13" customHeight="1">
      <c r="A136" s="104" t="s">
        <v>16</v>
      </c>
      <c r="B136" s="104" t="s">
        <v>1972</v>
      </c>
      <c r="C136" s="104"/>
      <c r="D136" s="104"/>
      <c r="E136" s="104"/>
      <c r="F136" s="104"/>
      <c r="G136" s="104"/>
      <c r="H136" s="104" t="s">
        <v>18</v>
      </c>
      <c r="I136" s="104"/>
      <c r="J136" s="91"/>
      <c r="K136" s="91"/>
      <c r="L136" s="104" t="s">
        <v>1452</v>
      </c>
      <c r="M136" s="104"/>
      <c r="N136" s="104"/>
      <c r="O136" s="104"/>
      <c r="P136" s="104"/>
      <c r="Q136" s="104"/>
      <c r="S136" s="104"/>
      <c r="U136" s="91"/>
      <c r="W136" s="91"/>
      <c r="X136" s="91"/>
      <c r="AS136" s="104"/>
      <c r="AT136" s="104"/>
      <c r="AU136" s="104"/>
      <c r="AV136" s="104"/>
      <c r="AW136" s="104"/>
    </row>
    <row r="137" spans="1:52" s="96" customFormat="1" ht="13" customHeight="1">
      <c r="A137" s="95" t="s">
        <v>20</v>
      </c>
      <c r="B137" s="95" t="s">
        <v>853</v>
      </c>
      <c r="C137" s="95" t="s">
        <v>837</v>
      </c>
      <c r="D137" s="95" t="s">
        <v>1885</v>
      </c>
      <c r="E137" s="95"/>
      <c r="F137" s="95"/>
      <c r="G137" s="95"/>
      <c r="H137" s="95"/>
      <c r="I137" s="95"/>
      <c r="J137" s="106" t="s">
        <v>2381</v>
      </c>
      <c r="K137" s="96" t="s">
        <v>1886</v>
      </c>
      <c r="L137" s="95"/>
      <c r="M137" s="95"/>
      <c r="N137" s="95"/>
      <c r="O137" s="95"/>
      <c r="P137" s="95"/>
      <c r="Q137" s="95"/>
      <c r="S137" s="95" t="s">
        <v>837</v>
      </c>
      <c r="T137" s="96" t="s">
        <v>2378</v>
      </c>
      <c r="U137" s="106" t="s">
        <v>2381</v>
      </c>
      <c r="V137" s="96" t="s">
        <v>2378</v>
      </c>
      <c r="W137" s="91"/>
      <c r="X137" s="91"/>
      <c r="AK137" s="95"/>
      <c r="AL137" s="95"/>
      <c r="AM137" s="95"/>
      <c r="AN137" s="95"/>
      <c r="AO137" s="95"/>
      <c r="AP137" s="95"/>
      <c r="AQ137" s="95"/>
      <c r="AR137" s="95"/>
      <c r="AS137" s="95"/>
      <c r="AT137" s="95"/>
      <c r="AU137" s="95"/>
      <c r="AV137" s="95"/>
      <c r="AW137" s="95"/>
      <c r="AX137" s="95"/>
      <c r="AY137" s="95"/>
      <c r="AZ137" s="95"/>
    </row>
    <row r="138" spans="1:52" s="109" customFormat="1" ht="13" customHeight="1">
      <c r="A138" s="104" t="s">
        <v>1887</v>
      </c>
      <c r="B138" s="104" t="s">
        <v>1973</v>
      </c>
      <c r="C138" s="104" t="s">
        <v>1889</v>
      </c>
      <c r="D138" s="104"/>
      <c r="E138" s="104"/>
      <c r="F138" s="104"/>
      <c r="G138" s="104" t="s">
        <v>26</v>
      </c>
      <c r="H138" s="104" t="s">
        <v>1890</v>
      </c>
      <c r="I138" s="104"/>
      <c r="J138" s="91" t="s">
        <v>1891</v>
      </c>
      <c r="K138" s="91"/>
      <c r="L138" s="104"/>
      <c r="M138" s="104"/>
      <c r="N138" s="104"/>
      <c r="O138" s="104"/>
      <c r="P138" s="104"/>
      <c r="Q138" s="104"/>
      <c r="S138" s="104" t="s">
        <v>1889</v>
      </c>
      <c r="U138" s="91" t="s">
        <v>1891</v>
      </c>
      <c r="W138" s="91"/>
      <c r="X138" s="91"/>
      <c r="AS138" s="104"/>
      <c r="AT138" s="104"/>
      <c r="AU138" s="104"/>
      <c r="AV138" s="104"/>
      <c r="AW138" s="104"/>
    </row>
    <row r="139" spans="1:52" s="109" customFormat="1" ht="13" customHeight="1">
      <c r="A139" s="104" t="s">
        <v>133</v>
      </c>
      <c r="B139" s="104" t="s">
        <v>1974</v>
      </c>
      <c r="C139" s="104" t="s">
        <v>1893</v>
      </c>
      <c r="D139" s="104"/>
      <c r="E139" s="104" t="s">
        <v>1959</v>
      </c>
      <c r="F139" s="104" t="s">
        <v>1975</v>
      </c>
      <c r="G139" s="104" t="s">
        <v>26</v>
      </c>
      <c r="H139" s="104" t="s">
        <v>1896</v>
      </c>
      <c r="I139" s="104" t="s">
        <v>135</v>
      </c>
      <c r="J139" s="91" t="s">
        <v>1897</v>
      </c>
      <c r="K139" s="91"/>
      <c r="L139" s="104"/>
      <c r="M139" s="104"/>
      <c r="N139" s="104"/>
      <c r="O139" s="104"/>
      <c r="P139" s="104"/>
      <c r="Q139" s="104"/>
      <c r="S139" s="104" t="s">
        <v>1893</v>
      </c>
      <c r="U139" s="91" t="s">
        <v>1897</v>
      </c>
      <c r="W139" s="96" t="s">
        <v>1898</v>
      </c>
      <c r="X139" s="91"/>
      <c r="AS139" s="104"/>
      <c r="AT139" s="104"/>
      <c r="AU139" s="104"/>
      <c r="AV139" s="104"/>
      <c r="AW139" s="104"/>
    </row>
    <row r="140" spans="1:52" s="109" customFormat="1" ht="13" customHeight="1">
      <c r="A140" s="104" t="s">
        <v>14</v>
      </c>
      <c r="B140" s="104" t="s">
        <v>1976</v>
      </c>
      <c r="C140" s="104"/>
      <c r="D140" s="104"/>
      <c r="E140" s="104"/>
      <c r="F140" s="104"/>
      <c r="G140" s="104"/>
      <c r="H140" s="104"/>
      <c r="I140" s="104"/>
      <c r="J140" s="91"/>
      <c r="K140" s="91"/>
      <c r="L140" s="104"/>
      <c r="M140" s="104"/>
      <c r="N140" s="104" t="s">
        <v>1977</v>
      </c>
      <c r="O140" s="104"/>
      <c r="P140" s="104"/>
      <c r="Q140" s="104"/>
      <c r="S140" s="104"/>
      <c r="U140" s="91"/>
      <c r="W140" s="96"/>
      <c r="X140" s="91"/>
      <c r="AS140" s="104"/>
      <c r="AT140" s="104"/>
      <c r="AU140" s="104"/>
      <c r="AV140" s="104"/>
      <c r="AW140" s="104"/>
    </row>
    <row r="141" spans="1:52" s="109" customFormat="1" ht="13" customHeight="1">
      <c r="A141" s="104" t="s">
        <v>14</v>
      </c>
      <c r="B141" s="104" t="s">
        <v>182</v>
      </c>
      <c r="C141" s="104"/>
      <c r="D141" s="104"/>
      <c r="E141" s="104"/>
      <c r="F141" s="104"/>
      <c r="G141" s="104"/>
      <c r="H141" s="104"/>
      <c r="I141" s="104"/>
      <c r="J141" s="91"/>
      <c r="K141" s="91"/>
      <c r="L141" s="104"/>
      <c r="M141" s="104"/>
      <c r="N141" s="104" t="s">
        <v>1978</v>
      </c>
      <c r="O141" s="104"/>
      <c r="P141" s="104"/>
      <c r="Q141" s="104"/>
      <c r="S141" s="104"/>
      <c r="U141" s="91"/>
      <c r="W141" s="91"/>
      <c r="X141" s="91"/>
      <c r="AS141" s="104"/>
      <c r="AT141" s="104"/>
      <c r="AU141" s="104"/>
      <c r="AV141" s="104"/>
      <c r="AW141" s="104"/>
    </row>
    <row r="142" spans="1:52" s="109" customFormat="1" ht="13" customHeight="1">
      <c r="A142" s="104" t="s">
        <v>14</v>
      </c>
      <c r="B142" s="104" t="s">
        <v>1979</v>
      </c>
      <c r="C142" s="104"/>
      <c r="D142" s="104"/>
      <c r="E142" s="104"/>
      <c r="F142" s="104"/>
      <c r="G142" s="104"/>
      <c r="H142" s="104"/>
      <c r="I142" s="104"/>
      <c r="J142" s="91"/>
      <c r="K142" s="91"/>
      <c r="L142" s="104"/>
      <c r="M142" s="104"/>
      <c r="N142" s="104" t="s">
        <v>1980</v>
      </c>
      <c r="O142" s="104"/>
      <c r="P142" s="104"/>
      <c r="Q142" s="104"/>
      <c r="S142" s="104"/>
      <c r="U142" s="91"/>
      <c r="W142" s="91"/>
      <c r="X142" s="91"/>
      <c r="AS142" s="104"/>
      <c r="AT142" s="104"/>
      <c r="AU142" s="104"/>
      <c r="AV142" s="104"/>
      <c r="AW142" s="104"/>
    </row>
    <row r="143" spans="1:52" s="109" customFormat="1" ht="13" customHeight="1">
      <c r="A143" s="104" t="s">
        <v>28</v>
      </c>
      <c r="B143" s="104" t="s">
        <v>1972</v>
      </c>
      <c r="C143" s="104"/>
      <c r="D143" s="104"/>
      <c r="E143" s="104"/>
      <c r="F143" s="104"/>
      <c r="G143" s="104"/>
      <c r="H143" s="104"/>
      <c r="I143" s="104"/>
      <c r="J143" s="91"/>
      <c r="K143" s="91"/>
      <c r="L143" s="104"/>
      <c r="M143" s="104"/>
      <c r="N143" s="104"/>
      <c r="O143" s="104"/>
      <c r="P143" s="104"/>
      <c r="Q143" s="104"/>
      <c r="S143" s="104"/>
      <c r="U143" s="91"/>
      <c r="W143" s="91"/>
      <c r="X143" s="91"/>
      <c r="AS143" s="104"/>
      <c r="AT143" s="104"/>
      <c r="AU143" s="104"/>
      <c r="AV143" s="104"/>
      <c r="AW143" s="104"/>
    </row>
    <row r="144" spans="1:52" s="115" customFormat="1" ht="13" customHeight="1">
      <c r="A144" s="104" t="s">
        <v>20</v>
      </c>
      <c r="B144" s="104" t="s">
        <v>1981</v>
      </c>
      <c r="C144" s="104" t="s">
        <v>1982</v>
      </c>
      <c r="D144" s="104"/>
      <c r="E144" s="104"/>
      <c r="F144" s="104"/>
      <c r="G144" s="104" t="s">
        <v>26</v>
      </c>
      <c r="H144" s="104"/>
      <c r="I144" s="104"/>
      <c r="J144" s="96" t="s">
        <v>2382</v>
      </c>
      <c r="K144" s="91"/>
      <c r="L144" s="104" t="s">
        <v>1983</v>
      </c>
      <c r="M144" s="104"/>
      <c r="N144" s="104"/>
      <c r="O144" s="104"/>
      <c r="P144" s="104"/>
      <c r="Q144" s="104"/>
      <c r="S144" s="104" t="s">
        <v>1982</v>
      </c>
      <c r="U144" s="96" t="s">
        <v>2382</v>
      </c>
      <c r="W144" s="91"/>
      <c r="X144" s="91"/>
    </row>
    <row r="145" spans="1:73" s="115" customFormat="1" ht="13" customHeight="1">
      <c r="A145" s="104" t="s">
        <v>20</v>
      </c>
      <c r="B145" s="104" t="s">
        <v>1984</v>
      </c>
      <c r="C145" s="104" t="s">
        <v>2286</v>
      </c>
      <c r="D145" s="104"/>
      <c r="E145" s="104"/>
      <c r="F145" s="104"/>
      <c r="G145" s="104" t="s">
        <v>26</v>
      </c>
      <c r="H145" s="104"/>
      <c r="I145" s="104"/>
      <c r="J145" s="96" t="s">
        <v>1986</v>
      </c>
      <c r="K145" s="91"/>
      <c r="L145" s="104" t="s">
        <v>1985</v>
      </c>
      <c r="M145" s="104"/>
      <c r="N145" s="104"/>
      <c r="O145" s="104"/>
      <c r="P145" s="104"/>
      <c r="Q145" s="104"/>
      <c r="S145" s="104" t="s">
        <v>2286</v>
      </c>
      <c r="U145" s="96" t="s">
        <v>1986</v>
      </c>
      <c r="W145" s="91"/>
      <c r="X145" s="91"/>
    </row>
    <row r="146" spans="1:73" s="109" customFormat="1" ht="13" customHeight="1">
      <c r="A146" s="104" t="s">
        <v>20</v>
      </c>
      <c r="B146" s="104" t="s">
        <v>1987</v>
      </c>
      <c r="C146" s="104" t="s">
        <v>1988</v>
      </c>
      <c r="D146" s="104"/>
      <c r="E146" s="104"/>
      <c r="F146" s="104"/>
      <c r="G146" s="104" t="s">
        <v>26</v>
      </c>
      <c r="H146" s="104"/>
      <c r="I146" s="104"/>
      <c r="J146" s="96" t="s">
        <v>1990</v>
      </c>
      <c r="K146" s="91"/>
      <c r="L146" s="104" t="s">
        <v>1989</v>
      </c>
      <c r="M146" s="104"/>
      <c r="N146" s="104"/>
      <c r="O146" s="104"/>
      <c r="P146" s="104"/>
      <c r="Q146" s="104"/>
      <c r="S146" s="104" t="s">
        <v>1988</v>
      </c>
      <c r="U146" s="96" t="s">
        <v>1990</v>
      </c>
      <c r="W146" s="91"/>
      <c r="X146" s="91"/>
      <c r="AS146" s="104"/>
      <c r="AT146" s="104"/>
      <c r="AU146" s="104"/>
      <c r="AV146" s="104"/>
      <c r="AW146" s="104"/>
    </row>
    <row r="147" spans="1:73" s="109" customFormat="1" ht="13" customHeight="1">
      <c r="A147" s="104" t="s">
        <v>20</v>
      </c>
      <c r="B147" s="104" t="s">
        <v>1991</v>
      </c>
      <c r="C147" s="104" t="s">
        <v>1992</v>
      </c>
      <c r="D147" s="104"/>
      <c r="E147" s="104"/>
      <c r="F147" s="104"/>
      <c r="G147" s="104" t="s">
        <v>26</v>
      </c>
      <c r="H147" s="104"/>
      <c r="I147" s="104"/>
      <c r="J147" s="96" t="s">
        <v>1990</v>
      </c>
      <c r="K147" s="91"/>
      <c r="L147" s="104" t="s">
        <v>1993</v>
      </c>
      <c r="M147" s="104"/>
      <c r="N147" s="104"/>
      <c r="O147" s="104"/>
      <c r="P147" s="104"/>
      <c r="Q147" s="104"/>
      <c r="S147" s="104" t="s">
        <v>1992</v>
      </c>
      <c r="U147" s="96" t="s">
        <v>1990</v>
      </c>
      <c r="W147" s="91"/>
      <c r="X147" s="91"/>
      <c r="AS147" s="104"/>
      <c r="AT147" s="104"/>
      <c r="AU147" s="104"/>
      <c r="AV147" s="104"/>
      <c r="AW147" s="104"/>
    </row>
    <row r="148" spans="1:73" ht="13" customHeight="1">
      <c r="A148" s="89" t="s">
        <v>201</v>
      </c>
      <c r="B148" s="89" t="s">
        <v>202</v>
      </c>
      <c r="C148" s="89" t="s">
        <v>844</v>
      </c>
      <c r="D148" s="89"/>
      <c r="E148" s="89"/>
      <c r="F148" s="89"/>
      <c r="G148" s="89" t="s">
        <v>26</v>
      </c>
      <c r="H148" s="89"/>
      <c r="I148" s="89"/>
      <c r="J148" s="89" t="s">
        <v>846</v>
      </c>
      <c r="L148" s="95" t="s">
        <v>129</v>
      </c>
      <c r="M148" s="89"/>
      <c r="N148" s="89"/>
      <c r="O148" s="89"/>
      <c r="P148" s="89"/>
      <c r="Q148" s="89"/>
      <c r="R148" s="91"/>
      <c r="S148" s="89" t="s">
        <v>844</v>
      </c>
      <c r="T148" s="91"/>
      <c r="U148" s="89" t="s">
        <v>846</v>
      </c>
      <c r="V148" s="91"/>
    </row>
    <row r="149" spans="1:73" ht="13" customHeight="1">
      <c r="A149" s="89" t="s">
        <v>14</v>
      </c>
      <c r="B149" s="89" t="s">
        <v>205</v>
      </c>
      <c r="C149" s="89"/>
      <c r="D149" s="89"/>
      <c r="E149" s="89"/>
      <c r="F149" s="89"/>
      <c r="G149" s="89"/>
      <c r="H149" s="89"/>
      <c r="I149" s="89">
        <v>11</v>
      </c>
      <c r="L149" s="89"/>
      <c r="M149" s="89"/>
      <c r="N149" s="89" t="s">
        <v>206</v>
      </c>
      <c r="O149" s="89"/>
      <c r="P149" s="89"/>
      <c r="Q149" s="89"/>
      <c r="R149" s="91"/>
      <c r="S149" s="89"/>
      <c r="T149" s="91"/>
      <c r="V149" s="91"/>
    </row>
    <row r="150" spans="1:73" ht="13" customHeight="1">
      <c r="A150" s="89" t="s">
        <v>14</v>
      </c>
      <c r="B150" s="89" t="s">
        <v>848</v>
      </c>
      <c r="C150" s="89"/>
      <c r="D150" s="89"/>
      <c r="E150" s="89"/>
      <c r="F150" s="89"/>
      <c r="G150" s="89"/>
      <c r="H150" s="89"/>
      <c r="I150" s="89"/>
      <c r="L150" s="89" t="s">
        <v>849</v>
      </c>
      <c r="M150" s="89"/>
      <c r="N150" s="89" t="s">
        <v>1730</v>
      </c>
      <c r="O150" s="89"/>
      <c r="P150" s="89"/>
      <c r="Q150" s="89"/>
      <c r="R150" s="91"/>
      <c r="S150" s="89"/>
      <c r="T150" s="91"/>
      <c r="V150" s="91"/>
    </row>
    <row r="151" spans="1:73" ht="13" customHeight="1">
      <c r="A151" s="89" t="s">
        <v>16</v>
      </c>
      <c r="B151" s="89" t="s">
        <v>850</v>
      </c>
      <c r="C151" s="89"/>
      <c r="D151" s="89"/>
      <c r="E151" s="89"/>
      <c r="F151" s="89"/>
      <c r="G151" s="89"/>
      <c r="H151" s="89" t="s">
        <v>18</v>
      </c>
      <c r="I151" s="89"/>
      <c r="L151" s="89" t="s">
        <v>207</v>
      </c>
      <c r="M151" s="89"/>
      <c r="N151" s="89"/>
      <c r="O151" s="89"/>
      <c r="P151" s="89"/>
      <c r="Q151" s="89"/>
      <c r="R151" s="91"/>
      <c r="S151" s="89"/>
      <c r="T151" s="91"/>
      <c r="V151" s="91"/>
    </row>
    <row r="152" spans="1:73" ht="13" customHeight="1">
      <c r="A152" s="89" t="s">
        <v>20</v>
      </c>
      <c r="B152" s="89" t="s">
        <v>851</v>
      </c>
      <c r="C152" s="89" t="s">
        <v>852</v>
      </c>
      <c r="D152" s="89"/>
      <c r="E152" s="89"/>
      <c r="F152" s="89"/>
      <c r="G152" s="89"/>
      <c r="H152" s="89"/>
      <c r="I152" s="89"/>
      <c r="J152" s="89" t="s">
        <v>857</v>
      </c>
      <c r="L152" s="89"/>
      <c r="M152" s="89"/>
      <c r="N152" s="89"/>
      <c r="O152" s="89"/>
      <c r="P152" s="89"/>
      <c r="Q152" s="89"/>
      <c r="R152" s="91"/>
      <c r="S152" s="89" t="s">
        <v>852</v>
      </c>
      <c r="T152" s="91" t="s">
        <v>2383</v>
      </c>
      <c r="U152" s="89" t="s">
        <v>857</v>
      </c>
      <c r="V152" s="91" t="s">
        <v>2383</v>
      </c>
    </row>
    <row r="153" spans="1:73" ht="13" customHeight="1">
      <c r="A153" s="89" t="s">
        <v>20</v>
      </c>
      <c r="B153" s="89" t="s">
        <v>853</v>
      </c>
      <c r="C153" s="89" t="s">
        <v>854</v>
      </c>
      <c r="D153" s="89"/>
      <c r="E153" s="89"/>
      <c r="F153" s="89"/>
      <c r="G153" s="89"/>
      <c r="H153" s="89"/>
      <c r="I153" s="89"/>
      <c r="J153" s="89" t="s">
        <v>858</v>
      </c>
      <c r="L153" s="89" t="s">
        <v>849</v>
      </c>
      <c r="M153" s="89"/>
      <c r="N153" s="89"/>
      <c r="O153" s="89"/>
      <c r="P153" s="89"/>
      <c r="Q153" s="89"/>
      <c r="R153" s="91"/>
      <c r="S153" s="89" t="s">
        <v>854</v>
      </c>
      <c r="T153" s="91"/>
      <c r="U153" s="89" t="s">
        <v>858</v>
      </c>
      <c r="V153" s="91"/>
    </row>
    <row r="154" spans="1:73" ht="13" customHeight="1">
      <c r="A154" s="89" t="s">
        <v>49</v>
      </c>
      <c r="B154" s="89" t="s">
        <v>208</v>
      </c>
      <c r="C154" s="89" t="s">
        <v>819</v>
      </c>
      <c r="D154" s="89" t="s">
        <v>855</v>
      </c>
      <c r="E154" s="89" t="s">
        <v>856</v>
      </c>
      <c r="F154" s="89" t="s">
        <v>209</v>
      </c>
      <c r="G154" s="89" t="s">
        <v>26</v>
      </c>
      <c r="H154" s="89"/>
      <c r="I154" s="89"/>
      <c r="J154" s="89" t="s">
        <v>819</v>
      </c>
      <c r="K154" s="89" t="s">
        <v>210</v>
      </c>
      <c r="L154" s="89"/>
      <c r="M154" s="89"/>
      <c r="N154" s="89"/>
      <c r="O154" s="89"/>
      <c r="P154" s="89"/>
      <c r="Q154" s="89"/>
      <c r="R154" s="91"/>
      <c r="S154" s="89" t="s">
        <v>819</v>
      </c>
      <c r="T154" s="91"/>
      <c r="U154" s="89" t="s">
        <v>819</v>
      </c>
      <c r="V154" s="91"/>
      <c r="W154" s="89" t="s">
        <v>211</v>
      </c>
    </row>
    <row r="155" spans="1:73" s="90" customFormat="1" ht="13" customHeight="1">
      <c r="A155" s="89" t="s">
        <v>28</v>
      </c>
      <c r="B155" s="89" t="s">
        <v>850</v>
      </c>
      <c r="C155" s="89"/>
      <c r="D155" s="89"/>
      <c r="E155" s="89"/>
      <c r="F155" s="89"/>
      <c r="G155" s="89"/>
      <c r="H155" s="89"/>
      <c r="I155" s="89"/>
      <c r="J155" s="89"/>
      <c r="K155" s="89"/>
      <c r="L155" s="89"/>
      <c r="M155" s="89"/>
      <c r="N155" s="89"/>
      <c r="O155" s="89"/>
      <c r="P155" s="89"/>
      <c r="Q155" s="89"/>
      <c r="R155" s="91"/>
      <c r="S155" s="89"/>
      <c r="T155" s="91"/>
      <c r="U155" s="89"/>
      <c r="V155" s="91"/>
      <c r="W155" s="89"/>
      <c r="X155" s="89"/>
      <c r="Y155" s="91"/>
      <c r="Z155" s="91"/>
      <c r="AA155" s="91"/>
      <c r="AB155" s="91"/>
      <c r="AC155" s="91"/>
      <c r="AD155" s="91"/>
      <c r="AE155" s="91"/>
      <c r="AF155" s="91"/>
      <c r="AG155" s="91"/>
      <c r="AH155" s="91"/>
      <c r="AI155" s="91"/>
      <c r="AJ155" s="91"/>
      <c r="AK155" s="91"/>
      <c r="AL155" s="91"/>
      <c r="AM155" s="91"/>
      <c r="AN155" s="91"/>
      <c r="AO155" s="91"/>
      <c r="AP155" s="91"/>
      <c r="AQ155" s="91"/>
      <c r="AR155" s="91"/>
      <c r="AS155" s="91"/>
      <c r="AT155" s="91"/>
      <c r="AU155" s="91"/>
      <c r="AV155" s="91"/>
      <c r="AW155" s="91"/>
      <c r="AX155" s="91"/>
      <c r="AY155" s="91"/>
      <c r="AZ155" s="91"/>
      <c r="BA155" s="91"/>
      <c r="BB155" s="91"/>
      <c r="BC155" s="91"/>
      <c r="BD155" s="91"/>
      <c r="BE155" s="91"/>
      <c r="BF155" s="91"/>
      <c r="BG155" s="91"/>
      <c r="BH155" s="91"/>
      <c r="BI155" s="91"/>
      <c r="BJ155" s="91"/>
      <c r="BK155" s="91"/>
      <c r="BL155" s="91"/>
      <c r="BM155" s="91"/>
      <c r="BN155" s="91"/>
      <c r="BO155" s="91"/>
      <c r="BP155" s="91"/>
      <c r="BQ155" s="91"/>
      <c r="BR155" s="91"/>
      <c r="BS155" s="91"/>
      <c r="BT155" s="91"/>
      <c r="BU155" s="91"/>
    </row>
    <row r="156" spans="1:73" ht="13" customHeight="1">
      <c r="A156" s="89" t="s">
        <v>183</v>
      </c>
      <c r="B156" s="89" t="s">
        <v>184</v>
      </c>
      <c r="C156" s="89" t="s">
        <v>838</v>
      </c>
      <c r="D156" s="89" t="s">
        <v>185</v>
      </c>
      <c r="E156" s="89"/>
      <c r="F156" s="89"/>
      <c r="G156" s="89" t="s">
        <v>26</v>
      </c>
      <c r="H156" s="89"/>
      <c r="I156" s="89"/>
      <c r="J156" s="89" t="s">
        <v>843</v>
      </c>
      <c r="K156" s="89" t="s">
        <v>186</v>
      </c>
      <c r="L156" s="89" t="s">
        <v>129</v>
      </c>
      <c r="M156" s="89"/>
      <c r="N156" s="89"/>
      <c r="O156" s="89"/>
      <c r="P156" s="89"/>
      <c r="Q156" s="89"/>
      <c r="R156" s="91"/>
      <c r="S156" s="89" t="s">
        <v>838</v>
      </c>
      <c r="T156" s="91" t="s">
        <v>2350</v>
      </c>
      <c r="U156" s="89" t="s">
        <v>843</v>
      </c>
      <c r="V156" s="91" t="s">
        <v>2350</v>
      </c>
    </row>
    <row r="157" spans="1:73" ht="13" customHeight="1">
      <c r="A157" s="89" t="s">
        <v>14</v>
      </c>
      <c r="B157" s="89" t="s">
        <v>187</v>
      </c>
      <c r="C157" s="89"/>
      <c r="D157" s="89"/>
      <c r="E157" s="89"/>
      <c r="F157" s="89"/>
      <c r="G157" s="89"/>
      <c r="H157" s="89"/>
      <c r="I157" s="89"/>
      <c r="L157" s="89"/>
      <c r="M157" s="89"/>
      <c r="N157" s="89" t="s">
        <v>188</v>
      </c>
      <c r="O157" s="89"/>
      <c r="P157" s="89"/>
      <c r="Q157" s="89"/>
      <c r="R157" s="91"/>
      <c r="S157" s="89"/>
      <c r="T157" s="91"/>
      <c r="V157" s="91"/>
    </row>
    <row r="158" spans="1:73" ht="13" customHeight="1">
      <c r="A158" s="89" t="s">
        <v>29</v>
      </c>
      <c r="B158" s="89" t="s">
        <v>189</v>
      </c>
      <c r="C158" s="89" t="s">
        <v>839</v>
      </c>
      <c r="D158" s="89" t="s">
        <v>190</v>
      </c>
      <c r="E158" s="89" t="s">
        <v>191</v>
      </c>
      <c r="F158" s="89" t="s">
        <v>58</v>
      </c>
      <c r="G158" s="89" t="s">
        <v>26</v>
      </c>
      <c r="H158" s="89"/>
      <c r="I158" s="89"/>
      <c r="J158" s="89" t="s">
        <v>840</v>
      </c>
      <c r="K158" s="89" t="s">
        <v>192</v>
      </c>
      <c r="L158" s="89" t="s">
        <v>1752</v>
      </c>
      <c r="M158" s="89"/>
      <c r="N158" s="89"/>
      <c r="O158" s="89"/>
      <c r="P158" s="89"/>
      <c r="Q158" s="89"/>
      <c r="R158" s="91"/>
      <c r="S158" s="89" t="s">
        <v>839</v>
      </c>
      <c r="T158" s="91"/>
      <c r="U158" s="89" t="s">
        <v>840</v>
      </c>
      <c r="V158" s="91"/>
      <c r="W158" s="89" t="s">
        <v>193</v>
      </c>
    </row>
    <row r="159" spans="1:73" ht="13" customHeight="1">
      <c r="A159" s="89" t="s">
        <v>49</v>
      </c>
      <c r="B159" s="89" t="s">
        <v>194</v>
      </c>
      <c r="C159" s="89" t="s">
        <v>841</v>
      </c>
      <c r="D159" s="89" t="s">
        <v>195</v>
      </c>
      <c r="E159" s="89" t="s">
        <v>197</v>
      </c>
      <c r="F159" s="89" t="s">
        <v>196</v>
      </c>
      <c r="G159" s="89" t="s">
        <v>26</v>
      </c>
      <c r="H159" s="89"/>
      <c r="I159" s="89"/>
      <c r="J159" s="89" t="s">
        <v>842</v>
      </c>
      <c r="K159" s="89" t="s">
        <v>199</v>
      </c>
      <c r="L159" s="89" t="s">
        <v>198</v>
      </c>
      <c r="M159" s="89"/>
      <c r="N159" s="89"/>
      <c r="O159" s="89"/>
      <c r="P159" s="89"/>
      <c r="Q159" s="89"/>
      <c r="R159" s="91"/>
      <c r="S159" s="89" t="s">
        <v>841</v>
      </c>
      <c r="T159" s="91"/>
      <c r="U159" s="89" t="s">
        <v>842</v>
      </c>
      <c r="V159" s="91"/>
      <c r="W159" s="89" t="s">
        <v>200</v>
      </c>
    </row>
    <row r="160" spans="1:73" ht="13" customHeight="1">
      <c r="A160" s="89" t="s">
        <v>29</v>
      </c>
      <c r="B160" s="89" t="s">
        <v>212</v>
      </c>
      <c r="C160" s="89" t="s">
        <v>1086</v>
      </c>
      <c r="D160" s="89" t="s">
        <v>190</v>
      </c>
      <c r="E160" s="89" t="s">
        <v>191</v>
      </c>
      <c r="F160" s="89" t="s">
        <v>58</v>
      </c>
      <c r="G160" s="89" t="s">
        <v>26</v>
      </c>
      <c r="H160" s="89"/>
      <c r="I160" s="89"/>
      <c r="J160" s="89" t="s">
        <v>1087</v>
      </c>
      <c r="K160" s="89" t="s">
        <v>192</v>
      </c>
      <c r="L160" s="89" t="s">
        <v>213</v>
      </c>
      <c r="M160" s="89"/>
      <c r="N160" s="89"/>
      <c r="O160" s="89"/>
      <c r="P160" s="89"/>
      <c r="Q160" s="89"/>
      <c r="R160" s="91"/>
      <c r="S160" s="89" t="s">
        <v>1086</v>
      </c>
      <c r="T160" s="91"/>
      <c r="U160" s="89" t="s">
        <v>1087</v>
      </c>
      <c r="V160" s="91"/>
      <c r="W160" s="89" t="s">
        <v>193</v>
      </c>
    </row>
    <row r="161" spans="1:73" ht="13" customHeight="1">
      <c r="A161" s="89" t="s">
        <v>29</v>
      </c>
      <c r="B161" s="89" t="s">
        <v>203</v>
      </c>
      <c r="C161" s="89" t="s">
        <v>845</v>
      </c>
      <c r="D161" s="89" t="s">
        <v>190</v>
      </c>
      <c r="E161" s="89" t="s">
        <v>191</v>
      </c>
      <c r="F161" s="89" t="s">
        <v>58</v>
      </c>
      <c r="G161" s="89" t="s">
        <v>26</v>
      </c>
      <c r="H161" s="89"/>
      <c r="I161" s="89"/>
      <c r="J161" s="89" t="s">
        <v>847</v>
      </c>
      <c r="K161" s="89" t="s">
        <v>192</v>
      </c>
      <c r="L161" s="89" t="s">
        <v>204</v>
      </c>
      <c r="M161" s="89"/>
      <c r="N161" s="89"/>
      <c r="O161" s="89"/>
      <c r="P161" s="89"/>
      <c r="Q161" s="89"/>
      <c r="R161" s="91"/>
      <c r="S161" s="89" t="s">
        <v>845</v>
      </c>
      <c r="T161" s="91"/>
      <c r="U161" s="89" t="s">
        <v>847</v>
      </c>
      <c r="V161" s="91"/>
      <c r="W161" s="89" t="s">
        <v>193</v>
      </c>
    </row>
    <row r="162" spans="1:73" s="90" customFormat="1" ht="13" customHeight="1">
      <c r="A162" s="89" t="s">
        <v>16</v>
      </c>
      <c r="B162" s="89" t="s">
        <v>882</v>
      </c>
      <c r="C162" s="89"/>
      <c r="D162" s="89"/>
      <c r="E162" s="89"/>
      <c r="F162" s="89"/>
      <c r="G162" s="89"/>
      <c r="H162" s="89" t="s">
        <v>18</v>
      </c>
      <c r="I162" s="89"/>
      <c r="J162" s="89"/>
      <c r="K162" s="89"/>
      <c r="L162" s="89" t="s">
        <v>1753</v>
      </c>
      <c r="M162" s="89"/>
      <c r="N162" s="89"/>
      <c r="O162" s="89"/>
      <c r="P162" s="89"/>
      <c r="Q162" s="89"/>
      <c r="R162" s="91"/>
      <c r="S162" s="89"/>
      <c r="T162" s="91"/>
      <c r="U162" s="89"/>
      <c r="V162" s="91"/>
      <c r="W162" s="89"/>
      <c r="X162" s="89"/>
      <c r="Y162" s="91"/>
      <c r="Z162" s="91"/>
      <c r="AA162" s="91"/>
      <c r="AB162" s="91"/>
      <c r="AC162" s="91"/>
      <c r="AD162" s="91"/>
      <c r="AE162" s="91"/>
      <c r="AF162" s="91"/>
      <c r="AG162" s="91"/>
      <c r="AH162" s="91"/>
      <c r="AI162" s="91"/>
      <c r="AJ162" s="91"/>
      <c r="AK162" s="91"/>
      <c r="AL162" s="91"/>
      <c r="AM162" s="91"/>
      <c r="AN162" s="91"/>
      <c r="AO162" s="91"/>
      <c r="AP162" s="91"/>
      <c r="AQ162" s="91"/>
      <c r="AR162" s="91"/>
      <c r="AS162" s="91"/>
      <c r="AT162" s="91"/>
      <c r="AU162" s="91"/>
      <c r="AV162" s="91"/>
      <c r="AW162" s="91"/>
      <c r="AX162" s="91"/>
      <c r="AY162" s="91"/>
      <c r="AZ162" s="91"/>
      <c r="BA162" s="91"/>
      <c r="BB162" s="91"/>
      <c r="BC162" s="91"/>
      <c r="BD162" s="91"/>
      <c r="BE162" s="91"/>
      <c r="BF162" s="91"/>
      <c r="BG162" s="91"/>
      <c r="BH162" s="91"/>
      <c r="BI162" s="91"/>
      <c r="BJ162" s="91"/>
      <c r="BK162" s="91"/>
      <c r="BL162" s="91"/>
      <c r="BM162" s="91"/>
      <c r="BN162" s="91"/>
      <c r="BO162" s="91"/>
      <c r="BP162" s="91"/>
      <c r="BQ162" s="91"/>
      <c r="BR162" s="91"/>
      <c r="BS162" s="91"/>
      <c r="BT162" s="91"/>
      <c r="BU162" s="91"/>
    </row>
    <row r="163" spans="1:73" s="90" customFormat="1" ht="13" customHeight="1">
      <c r="A163" s="89" t="s">
        <v>20</v>
      </c>
      <c r="B163" s="89" t="s">
        <v>883</v>
      </c>
      <c r="C163" s="89" t="s">
        <v>884</v>
      </c>
      <c r="D163" s="89"/>
      <c r="E163" s="89"/>
      <c r="F163" s="89"/>
      <c r="G163" s="89"/>
      <c r="H163" s="89"/>
      <c r="I163" s="89"/>
      <c r="J163" s="89" t="s">
        <v>892</v>
      </c>
      <c r="K163" s="89"/>
      <c r="L163" s="89" t="s">
        <v>1754</v>
      </c>
      <c r="M163" s="89"/>
      <c r="N163" s="89"/>
      <c r="O163" s="89"/>
      <c r="P163" s="89"/>
      <c r="Q163" s="89"/>
      <c r="R163" s="91"/>
      <c r="S163" s="89" t="s">
        <v>884</v>
      </c>
      <c r="T163" s="91" t="s">
        <v>2384</v>
      </c>
      <c r="U163" s="89" t="s">
        <v>892</v>
      </c>
      <c r="V163" s="91" t="s">
        <v>2384</v>
      </c>
      <c r="W163" s="89"/>
      <c r="X163" s="89"/>
      <c r="Y163" s="91"/>
      <c r="Z163" s="91"/>
      <c r="AA163" s="91"/>
      <c r="AB163" s="91"/>
      <c r="AC163" s="91"/>
      <c r="AD163" s="91"/>
      <c r="AE163" s="91"/>
      <c r="AF163" s="91"/>
      <c r="AG163" s="91"/>
      <c r="AH163" s="91"/>
      <c r="AI163" s="91"/>
      <c r="AJ163" s="91"/>
      <c r="AK163" s="91"/>
      <c r="AL163" s="91"/>
      <c r="AM163" s="91"/>
      <c r="AN163" s="91"/>
      <c r="AO163" s="91"/>
      <c r="AP163" s="91"/>
      <c r="AQ163" s="91"/>
      <c r="AR163" s="91"/>
      <c r="AS163" s="91"/>
      <c r="AT163" s="91"/>
      <c r="AU163" s="91"/>
      <c r="AV163" s="91"/>
      <c r="AW163" s="91"/>
      <c r="AX163" s="91"/>
      <c r="AY163" s="91"/>
      <c r="AZ163" s="91"/>
      <c r="BA163" s="91"/>
      <c r="BB163" s="91"/>
      <c r="BC163" s="91"/>
      <c r="BD163" s="91"/>
      <c r="BE163" s="91"/>
      <c r="BF163" s="91"/>
      <c r="BG163" s="91"/>
      <c r="BH163" s="91"/>
      <c r="BI163" s="91"/>
      <c r="BJ163" s="91"/>
      <c r="BK163" s="91"/>
      <c r="BL163" s="91"/>
      <c r="BM163" s="91"/>
      <c r="BN163" s="91"/>
      <c r="BO163" s="91"/>
      <c r="BP163" s="91"/>
      <c r="BQ163" s="91"/>
      <c r="BR163" s="91"/>
      <c r="BS163" s="91"/>
      <c r="BT163" s="91"/>
      <c r="BU163" s="91"/>
    </row>
    <row r="164" spans="1:73" s="90" customFormat="1" ht="13" customHeight="1">
      <c r="A164" s="89" t="s">
        <v>20</v>
      </c>
      <c r="B164" s="89" t="s">
        <v>885</v>
      </c>
      <c r="C164" s="89" t="s">
        <v>886</v>
      </c>
      <c r="D164" s="89"/>
      <c r="E164" s="89"/>
      <c r="F164" s="89"/>
      <c r="G164" s="89"/>
      <c r="H164" s="89"/>
      <c r="I164" s="89"/>
      <c r="J164" s="89" t="s">
        <v>1316</v>
      </c>
      <c r="K164" s="89"/>
      <c r="L164" s="89" t="s">
        <v>224</v>
      </c>
      <c r="M164" s="89"/>
      <c r="N164" s="89"/>
      <c r="O164" s="89"/>
      <c r="P164" s="89"/>
      <c r="Q164" s="89"/>
      <c r="R164" s="91"/>
      <c r="S164" s="89" t="s">
        <v>886</v>
      </c>
      <c r="T164" s="91" t="s">
        <v>2383</v>
      </c>
      <c r="U164" s="89" t="s">
        <v>1316</v>
      </c>
      <c r="V164" s="91" t="s">
        <v>2383</v>
      </c>
      <c r="W164" s="89"/>
      <c r="X164" s="89"/>
      <c r="Y164" s="91"/>
      <c r="Z164" s="91"/>
      <c r="AA164" s="91"/>
      <c r="AB164" s="91"/>
      <c r="AC164" s="91"/>
      <c r="AD164" s="91"/>
      <c r="AE164" s="91"/>
      <c r="AF164" s="91"/>
      <c r="AG164" s="91"/>
      <c r="AH164" s="91"/>
      <c r="AI164" s="91"/>
      <c r="AJ164" s="91"/>
      <c r="AK164" s="91"/>
      <c r="AL164" s="91"/>
      <c r="AM164" s="91"/>
      <c r="AN164" s="91"/>
      <c r="AO164" s="91"/>
      <c r="AP164" s="91"/>
      <c r="AQ164" s="91"/>
      <c r="AR164" s="91"/>
      <c r="AS164" s="91"/>
      <c r="AT164" s="91"/>
      <c r="AU164" s="91"/>
      <c r="AV164" s="91"/>
      <c r="AW164" s="91"/>
      <c r="AX164" s="91"/>
      <c r="AY164" s="91"/>
      <c r="AZ164" s="91"/>
      <c r="BA164" s="91"/>
      <c r="BB164" s="91"/>
      <c r="BC164" s="91"/>
      <c r="BD164" s="91"/>
      <c r="BE164" s="91"/>
      <c r="BF164" s="91"/>
      <c r="BG164" s="91"/>
      <c r="BH164" s="91"/>
      <c r="BI164" s="91"/>
      <c r="BJ164" s="91"/>
      <c r="BK164" s="91"/>
      <c r="BL164" s="91"/>
      <c r="BM164" s="91"/>
      <c r="BN164" s="91"/>
      <c r="BO164" s="91"/>
      <c r="BP164" s="91"/>
      <c r="BQ164" s="91"/>
      <c r="BR164" s="91"/>
      <c r="BS164" s="91"/>
      <c r="BT164" s="91"/>
      <c r="BU164" s="91"/>
    </row>
    <row r="165" spans="1:73" s="90" customFormat="1" ht="13" customHeight="1">
      <c r="A165" s="89" t="s">
        <v>20</v>
      </c>
      <c r="B165" s="89" t="s">
        <v>887</v>
      </c>
      <c r="C165" s="89" t="s">
        <v>888</v>
      </c>
      <c r="D165" s="89"/>
      <c r="E165" s="89"/>
      <c r="F165" s="89"/>
      <c r="G165" s="89"/>
      <c r="H165" s="89"/>
      <c r="I165" s="89"/>
      <c r="J165" s="89" t="s">
        <v>2385</v>
      </c>
      <c r="K165" s="89"/>
      <c r="L165" s="89" t="s">
        <v>1761</v>
      </c>
      <c r="M165" s="89"/>
      <c r="N165" s="89"/>
      <c r="O165" s="89"/>
      <c r="P165" s="89"/>
      <c r="Q165" s="89"/>
      <c r="R165" s="91"/>
      <c r="S165" s="89" t="s">
        <v>888</v>
      </c>
      <c r="T165" s="91"/>
      <c r="U165" s="89" t="s">
        <v>2385</v>
      </c>
      <c r="V165" s="91"/>
      <c r="W165" s="89"/>
      <c r="X165" s="89"/>
      <c r="Y165" s="91"/>
      <c r="Z165" s="91"/>
      <c r="AA165" s="91"/>
      <c r="AB165" s="91"/>
      <c r="AC165" s="91"/>
      <c r="AD165" s="91"/>
      <c r="AE165" s="91"/>
      <c r="AF165" s="91"/>
      <c r="AG165" s="91"/>
      <c r="AH165" s="91"/>
      <c r="AI165" s="91"/>
      <c r="AJ165" s="91"/>
      <c r="AK165" s="91"/>
      <c r="AL165" s="91"/>
      <c r="AM165" s="91"/>
      <c r="AN165" s="91"/>
      <c r="AO165" s="91"/>
      <c r="AP165" s="91"/>
      <c r="AQ165" s="91"/>
      <c r="AR165" s="91"/>
      <c r="AS165" s="91"/>
      <c r="AT165" s="91"/>
      <c r="AU165" s="91"/>
      <c r="AV165" s="91"/>
      <c r="AW165" s="91"/>
      <c r="AX165" s="91"/>
      <c r="AY165" s="91"/>
      <c r="AZ165" s="91"/>
      <c r="BA165" s="91"/>
      <c r="BB165" s="91"/>
      <c r="BC165" s="91"/>
      <c r="BD165" s="91"/>
      <c r="BE165" s="91"/>
      <c r="BF165" s="91"/>
      <c r="BG165" s="91"/>
      <c r="BH165" s="91"/>
      <c r="BI165" s="91"/>
      <c r="BJ165" s="91"/>
      <c r="BK165" s="91"/>
      <c r="BL165" s="91"/>
      <c r="BM165" s="91"/>
      <c r="BN165" s="91"/>
      <c r="BO165" s="91"/>
      <c r="BP165" s="91"/>
      <c r="BQ165" s="91"/>
      <c r="BR165" s="91"/>
      <c r="BS165" s="91"/>
      <c r="BT165" s="91"/>
      <c r="BU165" s="91"/>
    </row>
    <row r="166" spans="1:73" s="90" customFormat="1" ht="13" customHeight="1">
      <c r="A166" s="89" t="s">
        <v>20</v>
      </c>
      <c r="B166" s="89" t="s">
        <v>889</v>
      </c>
      <c r="C166" s="89" t="s">
        <v>890</v>
      </c>
      <c r="D166" s="89"/>
      <c r="E166" s="89"/>
      <c r="F166" s="89"/>
      <c r="G166" s="89"/>
      <c r="H166" s="89"/>
      <c r="I166" s="89"/>
      <c r="J166" s="89" t="s">
        <v>2386</v>
      </c>
      <c r="K166" s="89"/>
      <c r="L166" s="89" t="s">
        <v>1764</v>
      </c>
      <c r="M166" s="89"/>
      <c r="N166" s="89"/>
      <c r="O166" s="89"/>
      <c r="P166" s="89"/>
      <c r="Q166" s="89"/>
      <c r="R166" s="91"/>
      <c r="S166" s="89" t="s">
        <v>890</v>
      </c>
      <c r="T166" s="91"/>
      <c r="U166" s="89" t="s">
        <v>2386</v>
      </c>
      <c r="V166" s="91"/>
      <c r="W166" s="89"/>
      <c r="X166" s="89"/>
      <c r="Y166" s="91"/>
      <c r="Z166" s="91"/>
      <c r="AA166" s="91"/>
      <c r="AB166" s="91"/>
      <c r="AC166" s="91"/>
      <c r="AD166" s="91"/>
      <c r="AE166" s="91"/>
      <c r="AF166" s="91"/>
      <c r="AG166" s="91"/>
      <c r="AH166" s="91"/>
      <c r="AI166" s="91"/>
      <c r="AJ166" s="91"/>
      <c r="AK166" s="91"/>
      <c r="AL166" s="91"/>
      <c r="AM166" s="91"/>
      <c r="AN166" s="91"/>
      <c r="AO166" s="91"/>
      <c r="AP166" s="91"/>
      <c r="AQ166" s="91"/>
      <c r="AR166" s="91"/>
      <c r="AS166" s="91"/>
      <c r="AT166" s="91"/>
      <c r="AU166" s="91"/>
      <c r="AV166" s="91"/>
      <c r="AW166" s="91"/>
      <c r="AX166" s="91"/>
      <c r="AY166" s="91"/>
      <c r="AZ166" s="91"/>
      <c r="BA166" s="91"/>
      <c r="BB166" s="91"/>
      <c r="BC166" s="91"/>
      <c r="BD166" s="91"/>
      <c r="BE166" s="91"/>
      <c r="BF166" s="91"/>
      <c r="BG166" s="91"/>
      <c r="BH166" s="91"/>
      <c r="BI166" s="91"/>
      <c r="BJ166" s="91"/>
      <c r="BK166" s="91"/>
      <c r="BL166" s="91"/>
      <c r="BM166" s="91"/>
      <c r="BN166" s="91"/>
      <c r="BO166" s="91"/>
      <c r="BP166" s="91"/>
      <c r="BQ166" s="91"/>
      <c r="BR166" s="91"/>
      <c r="BS166" s="91"/>
      <c r="BT166" s="91"/>
      <c r="BU166" s="91"/>
    </row>
    <row r="167" spans="1:73" s="90" customFormat="1" ht="13" customHeight="1">
      <c r="A167" s="89" t="s">
        <v>223</v>
      </c>
      <c r="B167" s="89" t="s">
        <v>891</v>
      </c>
      <c r="C167" s="89" t="s">
        <v>819</v>
      </c>
      <c r="D167" s="89"/>
      <c r="E167" s="89"/>
      <c r="F167" s="89"/>
      <c r="G167" s="89" t="s">
        <v>26</v>
      </c>
      <c r="H167" s="89"/>
      <c r="I167" s="89"/>
      <c r="J167" s="89"/>
      <c r="K167" s="89"/>
      <c r="L167" s="89"/>
      <c r="M167" s="89"/>
      <c r="N167" s="89"/>
      <c r="O167" s="89"/>
      <c r="P167" s="89"/>
      <c r="Q167" s="89"/>
      <c r="R167" s="91"/>
      <c r="S167" s="89" t="s">
        <v>819</v>
      </c>
      <c r="T167" s="91"/>
      <c r="U167" s="89"/>
      <c r="V167" s="91"/>
      <c r="W167" s="89"/>
      <c r="X167" s="89"/>
      <c r="Y167" s="91"/>
      <c r="Z167" s="91"/>
      <c r="AA167" s="91"/>
      <c r="AB167" s="91"/>
      <c r="AC167" s="91"/>
      <c r="AD167" s="91"/>
      <c r="AE167" s="91"/>
      <c r="AF167" s="91"/>
      <c r="AG167" s="91"/>
      <c r="AH167" s="91"/>
      <c r="AI167" s="91"/>
      <c r="AJ167" s="91"/>
      <c r="AK167" s="91"/>
      <c r="AL167" s="91"/>
      <c r="AM167" s="91"/>
      <c r="AN167" s="91"/>
      <c r="AO167" s="91"/>
      <c r="AP167" s="91"/>
      <c r="AQ167" s="91"/>
      <c r="AR167" s="91"/>
      <c r="AS167" s="91"/>
      <c r="AT167" s="91"/>
      <c r="AU167" s="91"/>
      <c r="AV167" s="91"/>
      <c r="AW167" s="91"/>
      <c r="AX167" s="91"/>
      <c r="AY167" s="91"/>
      <c r="AZ167" s="91"/>
      <c r="BA167" s="91"/>
      <c r="BB167" s="91"/>
      <c r="BC167" s="91"/>
      <c r="BD167" s="91"/>
      <c r="BE167" s="91"/>
      <c r="BF167" s="91"/>
      <c r="BG167" s="91"/>
      <c r="BH167" s="91"/>
      <c r="BI167" s="91"/>
      <c r="BJ167" s="91"/>
      <c r="BK167" s="91"/>
      <c r="BL167" s="91"/>
      <c r="BM167" s="91"/>
      <c r="BN167" s="91"/>
      <c r="BO167" s="91"/>
      <c r="BP167" s="91"/>
      <c r="BQ167" s="91"/>
      <c r="BR167" s="91"/>
      <c r="BS167" s="91"/>
      <c r="BT167" s="91"/>
      <c r="BU167" s="91"/>
    </row>
    <row r="168" spans="1:73" s="90" customFormat="1" ht="13" customHeight="1">
      <c r="A168" s="89" t="s">
        <v>28</v>
      </c>
      <c r="B168" s="89" t="s">
        <v>882</v>
      </c>
      <c r="C168" s="89"/>
      <c r="D168" s="89"/>
      <c r="E168" s="89"/>
      <c r="F168" s="89"/>
      <c r="G168" s="89"/>
      <c r="H168" s="89"/>
      <c r="I168" s="89"/>
      <c r="J168" s="89"/>
      <c r="K168" s="89"/>
      <c r="L168" s="89"/>
      <c r="M168" s="89"/>
      <c r="N168" s="89"/>
      <c r="O168" s="89"/>
      <c r="P168" s="89"/>
      <c r="Q168" s="89"/>
      <c r="R168" s="91"/>
      <c r="S168" s="89"/>
      <c r="T168" s="91"/>
      <c r="U168" s="89"/>
      <c r="V168" s="91"/>
      <c r="W168" s="89"/>
      <c r="X168" s="89"/>
      <c r="Y168" s="91"/>
      <c r="Z168" s="91"/>
      <c r="AA168" s="91"/>
      <c r="AB168" s="91"/>
      <c r="AC168" s="91"/>
      <c r="AD168" s="91"/>
      <c r="AE168" s="91"/>
      <c r="AF168" s="91"/>
      <c r="AG168" s="91"/>
      <c r="AH168" s="91"/>
      <c r="AI168" s="91"/>
      <c r="AJ168" s="91"/>
      <c r="AK168" s="91"/>
      <c r="AL168" s="91"/>
      <c r="AM168" s="91"/>
      <c r="AN168" s="91"/>
      <c r="AO168" s="91"/>
      <c r="AP168" s="91"/>
      <c r="AQ168" s="91"/>
      <c r="AR168" s="91"/>
      <c r="AS168" s="91"/>
      <c r="AT168" s="91"/>
      <c r="AU168" s="91"/>
      <c r="AV168" s="91"/>
      <c r="AW168" s="91"/>
      <c r="AX168" s="91"/>
      <c r="AY168" s="91"/>
      <c r="AZ168" s="91"/>
      <c r="BA168" s="91"/>
      <c r="BB168" s="91"/>
      <c r="BC168" s="91"/>
      <c r="BD168" s="91"/>
      <c r="BE168" s="91"/>
      <c r="BF168" s="91"/>
      <c r="BG168" s="91"/>
      <c r="BH168" s="91"/>
      <c r="BI168" s="91"/>
      <c r="BJ168" s="91"/>
      <c r="BK168" s="91"/>
      <c r="BL168" s="91"/>
      <c r="BM168" s="91"/>
      <c r="BN168" s="91"/>
      <c r="BO168" s="91"/>
      <c r="BP168" s="91"/>
      <c r="BQ168" s="91"/>
      <c r="BR168" s="91"/>
      <c r="BS168" s="91"/>
      <c r="BT168" s="91"/>
      <c r="BU168" s="91"/>
    </row>
    <row r="169" spans="1:73" s="96" customFormat="1" ht="13" customHeight="1">
      <c r="A169" s="95" t="s">
        <v>20</v>
      </c>
      <c r="B169" s="95" t="s">
        <v>214</v>
      </c>
      <c r="C169" s="95" t="s">
        <v>215</v>
      </c>
      <c r="D169" s="95"/>
      <c r="E169" s="95"/>
      <c r="F169" s="95"/>
      <c r="G169" s="95"/>
      <c r="H169" s="95"/>
      <c r="I169" s="95"/>
      <c r="J169" s="89" t="s">
        <v>216</v>
      </c>
      <c r="K169" s="95"/>
      <c r="L169" s="95" t="s">
        <v>129</v>
      </c>
      <c r="M169" s="95"/>
      <c r="N169" s="95"/>
      <c r="O169" s="95"/>
      <c r="P169" s="95"/>
      <c r="Q169" s="95"/>
      <c r="S169" s="95" t="s">
        <v>215</v>
      </c>
      <c r="U169" s="89" t="s">
        <v>216</v>
      </c>
      <c r="W169" s="95"/>
      <c r="X169" s="95"/>
    </row>
    <row r="170" spans="1:73" s="90" customFormat="1" ht="13" customHeight="1">
      <c r="A170" s="89" t="s">
        <v>859</v>
      </c>
      <c r="B170" s="89" t="s">
        <v>860</v>
      </c>
      <c r="C170" s="89" t="s">
        <v>861</v>
      </c>
      <c r="D170" s="89"/>
      <c r="E170" s="89"/>
      <c r="F170" s="89"/>
      <c r="G170" s="89" t="s">
        <v>26</v>
      </c>
      <c r="H170" s="89"/>
      <c r="I170" s="89"/>
      <c r="J170" s="89" t="s">
        <v>879</v>
      </c>
      <c r="K170" s="89"/>
      <c r="L170" s="89" t="s">
        <v>1765</v>
      </c>
      <c r="M170" s="89"/>
      <c r="N170" s="89"/>
      <c r="O170" s="89"/>
      <c r="P170" s="89"/>
      <c r="Q170" s="89"/>
      <c r="R170" s="91"/>
      <c r="S170" s="89" t="s">
        <v>861</v>
      </c>
      <c r="T170" s="91" t="s">
        <v>2387</v>
      </c>
      <c r="U170" s="89" t="s">
        <v>879</v>
      </c>
      <c r="V170" s="91" t="s">
        <v>2387</v>
      </c>
      <c r="W170" s="89"/>
      <c r="X170" s="89"/>
      <c r="Y170" s="91"/>
      <c r="Z170" s="91"/>
      <c r="AA170" s="91"/>
      <c r="AB170" s="91"/>
      <c r="AC170" s="91"/>
      <c r="AD170" s="91"/>
      <c r="AE170" s="91"/>
      <c r="AF170" s="91"/>
      <c r="AG170" s="91"/>
      <c r="AH170" s="91"/>
      <c r="AI170" s="91"/>
      <c r="AJ170" s="91"/>
      <c r="AK170" s="91"/>
      <c r="AL170" s="91"/>
      <c r="AM170" s="91"/>
      <c r="AN170" s="91"/>
      <c r="AO170" s="91"/>
      <c r="AP170" s="91"/>
      <c r="AQ170" s="91"/>
      <c r="AR170" s="91"/>
      <c r="AS170" s="91"/>
      <c r="AT170" s="91"/>
      <c r="AU170" s="91"/>
      <c r="AV170" s="91"/>
      <c r="AW170" s="91"/>
      <c r="AX170" s="91"/>
      <c r="AY170" s="91"/>
      <c r="AZ170" s="91"/>
      <c r="BA170" s="91"/>
      <c r="BB170" s="91"/>
      <c r="BC170" s="91"/>
      <c r="BD170" s="91"/>
      <c r="BE170" s="91"/>
      <c r="BF170" s="91"/>
      <c r="BG170" s="91"/>
      <c r="BH170" s="91"/>
      <c r="BI170" s="91"/>
      <c r="BJ170" s="91"/>
      <c r="BK170" s="91"/>
      <c r="BL170" s="91"/>
      <c r="BM170" s="91"/>
      <c r="BN170" s="91"/>
      <c r="BO170" s="91"/>
      <c r="BP170" s="91"/>
      <c r="BQ170" s="91"/>
      <c r="BR170" s="91"/>
      <c r="BS170" s="91"/>
      <c r="BT170" s="91"/>
      <c r="BU170" s="91"/>
    </row>
    <row r="171" spans="1:73" s="90" customFormat="1" ht="13" customHeight="1">
      <c r="A171" s="89" t="s">
        <v>862</v>
      </c>
      <c r="B171" s="89" t="s">
        <v>863</v>
      </c>
      <c r="C171" s="89" t="s">
        <v>864</v>
      </c>
      <c r="D171" s="89"/>
      <c r="E171" s="89"/>
      <c r="F171" s="89"/>
      <c r="G171" s="89" t="s">
        <v>26</v>
      </c>
      <c r="H171" s="89"/>
      <c r="I171" s="89"/>
      <c r="J171" s="89" t="s">
        <v>880</v>
      </c>
      <c r="K171" s="89"/>
      <c r="L171" s="89" t="s">
        <v>1755</v>
      </c>
      <c r="M171" s="89"/>
      <c r="N171" s="89"/>
      <c r="O171" s="89"/>
      <c r="P171" s="89"/>
      <c r="Q171" s="89"/>
      <c r="R171" s="91"/>
      <c r="S171" s="89" t="s">
        <v>864</v>
      </c>
      <c r="T171" s="91" t="s">
        <v>2387</v>
      </c>
      <c r="U171" s="89" t="s">
        <v>880</v>
      </c>
      <c r="V171" s="91" t="s">
        <v>2387</v>
      </c>
      <c r="W171" s="89"/>
      <c r="X171" s="89"/>
      <c r="Y171" s="91"/>
      <c r="Z171" s="91"/>
      <c r="AA171" s="91"/>
      <c r="AB171" s="91"/>
      <c r="AC171" s="91"/>
      <c r="AD171" s="91"/>
      <c r="AE171" s="91"/>
      <c r="AF171" s="91"/>
      <c r="AG171" s="91"/>
      <c r="AH171" s="91"/>
      <c r="AI171" s="91"/>
      <c r="AJ171" s="91"/>
      <c r="AK171" s="91"/>
      <c r="AL171" s="91"/>
      <c r="AM171" s="91"/>
      <c r="AN171" s="91"/>
      <c r="AO171" s="91"/>
      <c r="AP171" s="91"/>
      <c r="AQ171" s="91"/>
      <c r="AR171" s="91"/>
      <c r="AS171" s="91"/>
      <c r="AT171" s="91"/>
      <c r="AU171" s="91"/>
      <c r="AV171" s="91"/>
      <c r="AW171" s="91"/>
      <c r="AX171" s="91"/>
      <c r="AY171" s="91"/>
      <c r="AZ171" s="91"/>
      <c r="BA171" s="91"/>
      <c r="BB171" s="91"/>
      <c r="BC171" s="91"/>
      <c r="BD171" s="91"/>
      <c r="BE171" s="91"/>
      <c r="BF171" s="91"/>
      <c r="BG171" s="91"/>
      <c r="BH171" s="91"/>
      <c r="BI171" s="91"/>
      <c r="BJ171" s="91"/>
      <c r="BK171" s="91"/>
      <c r="BL171" s="91"/>
      <c r="BM171" s="91"/>
      <c r="BN171" s="91"/>
      <c r="BO171" s="91"/>
      <c r="BP171" s="91"/>
      <c r="BQ171" s="91"/>
      <c r="BR171" s="91"/>
      <c r="BS171" s="91"/>
      <c r="BT171" s="91"/>
      <c r="BU171" s="91"/>
    </row>
    <row r="172" spans="1:73" s="90" customFormat="1" ht="13" customHeight="1">
      <c r="A172" s="89" t="s">
        <v>862</v>
      </c>
      <c r="B172" s="89" t="s">
        <v>217</v>
      </c>
      <c r="C172" s="89" t="s">
        <v>865</v>
      </c>
      <c r="D172" s="89"/>
      <c r="E172" s="89"/>
      <c r="F172" s="89"/>
      <c r="G172" s="89" t="s">
        <v>26</v>
      </c>
      <c r="H172" s="89"/>
      <c r="I172" s="89"/>
      <c r="J172" s="89" t="s">
        <v>2388</v>
      </c>
      <c r="K172" s="89"/>
      <c r="L172" s="89" t="s">
        <v>207</v>
      </c>
      <c r="M172" s="89"/>
      <c r="N172" s="89"/>
      <c r="O172" s="89"/>
      <c r="P172" s="89"/>
      <c r="Q172" s="89"/>
      <c r="R172" s="91"/>
      <c r="S172" s="89" t="s">
        <v>865</v>
      </c>
      <c r="T172" s="91" t="s">
        <v>2383</v>
      </c>
      <c r="U172" s="89" t="s">
        <v>2388</v>
      </c>
      <c r="V172" s="91" t="s">
        <v>2383</v>
      </c>
      <c r="W172" s="89"/>
      <c r="X172" s="89"/>
      <c r="Y172" s="91"/>
      <c r="Z172" s="91"/>
      <c r="AA172" s="91"/>
      <c r="AB172" s="91"/>
      <c r="AC172" s="91"/>
      <c r="AD172" s="91"/>
      <c r="AE172" s="91"/>
      <c r="AF172" s="91"/>
      <c r="AG172" s="91"/>
      <c r="AH172" s="91"/>
      <c r="AI172" s="91"/>
      <c r="AJ172" s="91"/>
      <c r="AK172" s="91"/>
      <c r="AL172" s="91"/>
      <c r="AM172" s="91"/>
      <c r="AN172" s="91"/>
      <c r="AO172" s="91"/>
      <c r="AP172" s="91"/>
      <c r="AQ172" s="91"/>
      <c r="AR172" s="91"/>
      <c r="AS172" s="91"/>
      <c r="AT172" s="91"/>
      <c r="AU172" s="91"/>
      <c r="AV172" s="91"/>
      <c r="AW172" s="91"/>
      <c r="AX172" s="91"/>
      <c r="AY172" s="91"/>
      <c r="AZ172" s="91"/>
      <c r="BA172" s="91"/>
      <c r="BB172" s="91"/>
      <c r="BC172" s="91"/>
      <c r="BD172" s="91"/>
      <c r="BE172" s="91"/>
      <c r="BF172" s="91"/>
      <c r="BG172" s="91"/>
      <c r="BH172" s="91"/>
      <c r="BI172" s="91"/>
      <c r="BJ172" s="91"/>
      <c r="BK172" s="91"/>
      <c r="BL172" s="91"/>
      <c r="BM172" s="91"/>
      <c r="BN172" s="91"/>
      <c r="BO172" s="91"/>
      <c r="BP172" s="91"/>
      <c r="BQ172" s="91"/>
      <c r="BR172" s="91"/>
      <c r="BS172" s="91"/>
      <c r="BT172" s="91"/>
      <c r="BU172" s="91"/>
    </row>
    <row r="173" spans="1:73" s="90" customFormat="1" ht="13" customHeight="1">
      <c r="A173" s="89" t="s">
        <v>218</v>
      </c>
      <c r="B173" s="89" t="s">
        <v>866</v>
      </c>
      <c r="C173" s="89" t="s">
        <v>867</v>
      </c>
      <c r="D173" s="89" t="s">
        <v>868</v>
      </c>
      <c r="E173" s="89"/>
      <c r="F173" s="89"/>
      <c r="G173" s="89" t="s">
        <v>26</v>
      </c>
      <c r="H173" s="89"/>
      <c r="I173" s="89"/>
      <c r="J173" s="89" t="s">
        <v>1320</v>
      </c>
      <c r="K173" s="89"/>
      <c r="L173" s="89" t="s">
        <v>869</v>
      </c>
      <c r="M173" s="89"/>
      <c r="N173" s="89"/>
      <c r="O173" s="89"/>
      <c r="P173" s="89"/>
      <c r="Q173" s="89"/>
      <c r="R173" s="91"/>
      <c r="S173" s="89" t="s">
        <v>867</v>
      </c>
      <c r="T173" s="91" t="s">
        <v>2389</v>
      </c>
      <c r="U173" s="89" t="s">
        <v>1320</v>
      </c>
      <c r="V173" s="91" t="s">
        <v>2389</v>
      </c>
      <c r="W173" s="89"/>
      <c r="X173" s="89"/>
      <c r="Y173" s="91"/>
      <c r="Z173" s="91"/>
      <c r="AA173" s="91"/>
      <c r="AB173" s="91"/>
      <c r="AC173" s="91"/>
      <c r="AD173" s="91"/>
      <c r="AE173" s="91"/>
      <c r="AF173" s="91"/>
      <c r="AG173" s="91"/>
      <c r="AH173" s="91"/>
      <c r="AI173" s="91"/>
      <c r="AJ173" s="91"/>
      <c r="AK173" s="91"/>
      <c r="AL173" s="91"/>
      <c r="AM173" s="91"/>
      <c r="AN173" s="91"/>
      <c r="AO173" s="91"/>
      <c r="AP173" s="91"/>
      <c r="AQ173" s="91"/>
      <c r="AR173" s="91"/>
      <c r="AS173" s="91"/>
      <c r="AT173" s="91"/>
      <c r="AU173" s="91"/>
      <c r="AV173" s="91"/>
      <c r="AW173" s="91"/>
      <c r="AX173" s="91"/>
      <c r="AY173" s="91"/>
      <c r="AZ173" s="91"/>
      <c r="BA173" s="91"/>
      <c r="BB173" s="91"/>
      <c r="BC173" s="91"/>
      <c r="BD173" s="91"/>
      <c r="BE173" s="91"/>
      <c r="BF173" s="91"/>
      <c r="BG173" s="91"/>
      <c r="BH173" s="91"/>
      <c r="BI173" s="91"/>
      <c r="BJ173" s="91"/>
      <c r="BK173" s="91"/>
      <c r="BL173" s="91"/>
      <c r="BM173" s="91"/>
      <c r="BN173" s="91"/>
      <c r="BO173" s="91"/>
      <c r="BP173" s="91"/>
      <c r="BQ173" s="91"/>
      <c r="BR173" s="91"/>
      <c r="BS173" s="91"/>
      <c r="BT173" s="91"/>
      <c r="BU173" s="91"/>
    </row>
    <row r="174" spans="1:73" s="90" customFormat="1" ht="13" customHeight="1">
      <c r="A174" s="89" t="s">
        <v>218</v>
      </c>
      <c r="B174" s="89" t="s">
        <v>870</v>
      </c>
      <c r="C174" s="89" t="s">
        <v>871</v>
      </c>
      <c r="D174" s="89" t="s">
        <v>868</v>
      </c>
      <c r="E174" s="89"/>
      <c r="F174" s="89"/>
      <c r="G174" s="89" t="s">
        <v>26</v>
      </c>
      <c r="H174" s="89"/>
      <c r="I174" s="89"/>
      <c r="J174" s="89" t="s">
        <v>1320</v>
      </c>
      <c r="K174" s="89"/>
      <c r="L174" s="89" t="s">
        <v>872</v>
      </c>
      <c r="M174" s="89"/>
      <c r="N174" s="89"/>
      <c r="O174" s="89"/>
      <c r="P174" s="89"/>
      <c r="Q174" s="89"/>
      <c r="R174" s="91"/>
      <c r="S174" s="89" t="s">
        <v>871</v>
      </c>
      <c r="T174" s="91" t="s">
        <v>2389</v>
      </c>
      <c r="U174" s="89" t="s">
        <v>1320</v>
      </c>
      <c r="V174" s="91" t="s">
        <v>2389</v>
      </c>
      <c r="W174" s="89"/>
      <c r="X174" s="89"/>
      <c r="Y174" s="91"/>
      <c r="Z174" s="91"/>
      <c r="AA174" s="91"/>
      <c r="AB174" s="91"/>
      <c r="AC174" s="91"/>
      <c r="AD174" s="91"/>
      <c r="AE174" s="91"/>
      <c r="AF174" s="91"/>
      <c r="AG174" s="91"/>
      <c r="AH174" s="91"/>
      <c r="AI174" s="91"/>
      <c r="AJ174" s="91"/>
      <c r="AK174" s="91"/>
      <c r="AL174" s="91"/>
      <c r="AM174" s="91"/>
      <c r="AN174" s="91"/>
      <c r="AO174" s="91"/>
      <c r="AP174" s="91"/>
      <c r="AQ174" s="91"/>
      <c r="AR174" s="91"/>
      <c r="AS174" s="91"/>
      <c r="AT174" s="91"/>
      <c r="AU174" s="91"/>
      <c r="AV174" s="91"/>
      <c r="AW174" s="91"/>
      <c r="AX174" s="91"/>
      <c r="AY174" s="91"/>
      <c r="AZ174" s="91"/>
      <c r="BA174" s="91"/>
      <c r="BB174" s="91"/>
      <c r="BC174" s="91"/>
      <c r="BD174" s="91"/>
      <c r="BE174" s="91"/>
      <c r="BF174" s="91"/>
      <c r="BG174" s="91"/>
      <c r="BH174" s="91"/>
      <c r="BI174" s="91"/>
      <c r="BJ174" s="91"/>
      <c r="BK174" s="91"/>
      <c r="BL174" s="91"/>
      <c r="BM174" s="91"/>
      <c r="BN174" s="91"/>
      <c r="BO174" s="91"/>
      <c r="BP174" s="91"/>
      <c r="BQ174" s="91"/>
      <c r="BR174" s="91"/>
      <c r="BS174" s="91"/>
      <c r="BT174" s="91"/>
      <c r="BU174" s="91"/>
    </row>
    <row r="175" spans="1:73" s="90" customFormat="1" ht="13" customHeight="1">
      <c r="A175" s="89" t="s">
        <v>218</v>
      </c>
      <c r="B175" s="89" t="s">
        <v>219</v>
      </c>
      <c r="C175" s="89" t="s">
        <v>873</v>
      </c>
      <c r="D175" s="89" t="s">
        <v>868</v>
      </c>
      <c r="E175" s="89"/>
      <c r="F175" s="89"/>
      <c r="G175" s="89" t="s">
        <v>26</v>
      </c>
      <c r="H175" s="89"/>
      <c r="I175" s="89"/>
      <c r="J175" s="89" t="s">
        <v>1321</v>
      </c>
      <c r="K175" s="89"/>
      <c r="L175" s="89" t="s">
        <v>220</v>
      </c>
      <c r="M175" s="89"/>
      <c r="N175" s="89"/>
      <c r="O175" s="89"/>
      <c r="P175" s="89"/>
      <c r="Q175" s="89"/>
      <c r="R175" s="91"/>
      <c r="S175" s="89" t="s">
        <v>873</v>
      </c>
      <c r="T175" s="91" t="s">
        <v>2390</v>
      </c>
      <c r="U175" s="89" t="s">
        <v>1321</v>
      </c>
      <c r="V175" s="91" t="s">
        <v>2390</v>
      </c>
      <c r="W175" s="89"/>
      <c r="X175" s="89"/>
      <c r="Y175" s="91"/>
      <c r="Z175" s="91"/>
      <c r="AA175" s="91"/>
      <c r="AB175" s="91"/>
      <c r="AC175" s="91"/>
      <c r="AD175" s="91"/>
      <c r="AE175" s="91"/>
      <c r="AF175" s="91"/>
      <c r="AG175" s="91"/>
      <c r="AH175" s="91"/>
      <c r="AI175" s="91"/>
      <c r="AJ175" s="91"/>
      <c r="AK175" s="91"/>
      <c r="AL175" s="91"/>
      <c r="AM175" s="91"/>
      <c r="AN175" s="91"/>
      <c r="AO175" s="91"/>
      <c r="AP175" s="91"/>
      <c r="AQ175" s="91"/>
      <c r="AR175" s="91"/>
      <c r="AS175" s="91"/>
      <c r="AT175" s="91"/>
      <c r="AU175" s="91"/>
      <c r="AV175" s="91"/>
      <c r="AW175" s="91"/>
      <c r="AX175" s="91"/>
      <c r="AY175" s="91"/>
      <c r="AZ175" s="91"/>
      <c r="BA175" s="91"/>
      <c r="BB175" s="91"/>
      <c r="BC175" s="91"/>
      <c r="BD175" s="91"/>
      <c r="BE175" s="91"/>
      <c r="BF175" s="91"/>
      <c r="BG175" s="91"/>
      <c r="BH175" s="91"/>
      <c r="BI175" s="91"/>
      <c r="BJ175" s="91"/>
      <c r="BK175" s="91"/>
      <c r="BL175" s="91"/>
      <c r="BM175" s="91"/>
      <c r="BN175" s="91"/>
      <c r="BO175" s="91"/>
      <c r="BP175" s="91"/>
      <c r="BQ175" s="91"/>
      <c r="BR175" s="91"/>
      <c r="BS175" s="91"/>
      <c r="BT175" s="91"/>
      <c r="BU175" s="91"/>
    </row>
    <row r="176" spans="1:73" s="90" customFormat="1" ht="13" customHeight="1">
      <c r="A176" s="89" t="s">
        <v>14</v>
      </c>
      <c r="B176" s="89" t="s">
        <v>221</v>
      </c>
      <c r="C176" s="89"/>
      <c r="D176" s="89"/>
      <c r="E176" s="89"/>
      <c r="F176" s="89"/>
      <c r="G176" s="89"/>
      <c r="H176" s="89"/>
      <c r="I176" s="89"/>
      <c r="J176" s="89"/>
      <c r="K176" s="89"/>
      <c r="L176" s="89"/>
      <c r="M176" s="89"/>
      <c r="N176" s="89" t="s">
        <v>874</v>
      </c>
      <c r="O176" s="89"/>
      <c r="P176" s="89"/>
      <c r="Q176" s="89"/>
      <c r="R176" s="91"/>
      <c r="S176" s="89"/>
      <c r="T176" s="91"/>
      <c r="U176" s="89"/>
      <c r="V176" s="91"/>
      <c r="W176" s="89"/>
      <c r="X176" s="89"/>
      <c r="Y176" s="91"/>
      <c r="Z176" s="91"/>
      <c r="AA176" s="91"/>
      <c r="AB176" s="91"/>
      <c r="AC176" s="91"/>
      <c r="AD176" s="91"/>
      <c r="AE176" s="91"/>
      <c r="AF176" s="91"/>
      <c r="AG176" s="91"/>
      <c r="AH176" s="91"/>
      <c r="AI176" s="91"/>
      <c r="AJ176" s="91"/>
      <c r="AK176" s="91"/>
      <c r="AL176" s="91"/>
      <c r="AM176" s="91"/>
      <c r="AN176" s="91"/>
      <c r="AO176" s="91"/>
      <c r="AP176" s="91"/>
      <c r="AQ176" s="91"/>
      <c r="AR176" s="91"/>
      <c r="AS176" s="91"/>
      <c r="AT176" s="91"/>
      <c r="AU176" s="91"/>
      <c r="AV176" s="91"/>
      <c r="AW176" s="91"/>
      <c r="AX176" s="91"/>
      <c r="AY176" s="91"/>
      <c r="AZ176" s="91"/>
      <c r="BA176" s="91"/>
      <c r="BB176" s="91"/>
      <c r="BC176" s="91"/>
      <c r="BD176" s="91"/>
      <c r="BE176" s="91"/>
      <c r="BF176" s="91"/>
      <c r="BG176" s="91"/>
      <c r="BH176" s="91"/>
      <c r="BI176" s="91"/>
      <c r="BJ176" s="91"/>
      <c r="BK176" s="91"/>
      <c r="BL176" s="91"/>
      <c r="BM176" s="91"/>
      <c r="BN176" s="91"/>
      <c r="BO176" s="91"/>
      <c r="BP176" s="91"/>
      <c r="BQ176" s="91"/>
      <c r="BR176" s="91"/>
      <c r="BS176" s="91"/>
      <c r="BT176" s="91"/>
      <c r="BU176" s="91"/>
    </row>
    <row r="177" spans="1:73" s="90" customFormat="1" ht="13" customHeight="1">
      <c r="A177" s="89" t="s">
        <v>49</v>
      </c>
      <c r="B177" s="89" t="s">
        <v>222</v>
      </c>
      <c r="C177" s="89" t="s">
        <v>875</v>
      </c>
      <c r="D177" s="89"/>
      <c r="E177" s="89" t="s">
        <v>877</v>
      </c>
      <c r="F177" s="89" t="s">
        <v>876</v>
      </c>
      <c r="G177" s="89" t="s">
        <v>26</v>
      </c>
      <c r="H177" s="89"/>
      <c r="I177" s="89"/>
      <c r="J177" s="89" t="s">
        <v>881</v>
      </c>
      <c r="K177" s="89"/>
      <c r="L177" s="89" t="s">
        <v>878</v>
      </c>
      <c r="M177" s="89"/>
      <c r="N177" s="89"/>
      <c r="O177" s="89"/>
      <c r="P177" s="89"/>
      <c r="Q177" s="89"/>
      <c r="R177" s="91"/>
      <c r="S177" s="89" t="s">
        <v>875</v>
      </c>
      <c r="T177" s="91"/>
      <c r="U177" s="89" t="s">
        <v>881</v>
      </c>
      <c r="V177" s="91"/>
      <c r="W177" s="89"/>
      <c r="X177" s="89"/>
      <c r="Y177" s="91"/>
      <c r="Z177" s="91"/>
      <c r="AA177" s="91"/>
      <c r="AB177" s="91"/>
      <c r="AC177" s="91"/>
      <c r="AD177" s="91"/>
      <c r="AE177" s="91"/>
      <c r="AF177" s="91"/>
      <c r="AG177" s="91"/>
      <c r="AH177" s="91"/>
      <c r="AI177" s="91"/>
      <c r="AJ177" s="91"/>
      <c r="AK177" s="91"/>
      <c r="AL177" s="91"/>
      <c r="AM177" s="91"/>
      <c r="AN177" s="91"/>
      <c r="AO177" s="91"/>
      <c r="AP177" s="91"/>
      <c r="AQ177" s="91"/>
      <c r="AR177" s="91"/>
      <c r="AS177" s="91"/>
      <c r="AT177" s="91"/>
      <c r="AU177" s="91"/>
      <c r="AV177" s="91"/>
      <c r="AW177" s="91"/>
      <c r="AX177" s="91"/>
      <c r="AY177" s="91"/>
      <c r="AZ177" s="91"/>
      <c r="BA177" s="91"/>
      <c r="BB177" s="91"/>
      <c r="BC177" s="91"/>
      <c r="BD177" s="91"/>
      <c r="BE177" s="91"/>
      <c r="BF177" s="91"/>
      <c r="BG177" s="91"/>
      <c r="BH177" s="91"/>
      <c r="BI177" s="91"/>
      <c r="BJ177" s="91"/>
      <c r="BK177" s="91"/>
      <c r="BL177" s="91"/>
      <c r="BM177" s="91"/>
      <c r="BN177" s="91"/>
      <c r="BO177" s="91"/>
      <c r="BP177" s="91"/>
      <c r="BQ177" s="91"/>
      <c r="BR177" s="91"/>
      <c r="BS177" s="91"/>
      <c r="BT177" s="91"/>
      <c r="BU177" s="91"/>
    </row>
    <row r="178" spans="1:73" s="103" customFormat="1" ht="13" customHeight="1">
      <c r="A178" s="102" t="s">
        <v>20</v>
      </c>
      <c r="B178" s="102" t="s">
        <v>1533</v>
      </c>
      <c r="C178" s="102" t="s">
        <v>1590</v>
      </c>
      <c r="D178" s="102" t="s">
        <v>1493</v>
      </c>
      <c r="E178" s="102"/>
      <c r="F178" s="102"/>
      <c r="G178" s="102"/>
      <c r="H178" s="102"/>
      <c r="I178" s="102"/>
      <c r="J178" s="102" t="s">
        <v>1590</v>
      </c>
      <c r="K178" s="102" t="s">
        <v>2391</v>
      </c>
      <c r="L178" s="102" t="s">
        <v>129</v>
      </c>
      <c r="M178" s="102"/>
      <c r="N178" s="102"/>
      <c r="O178" s="102"/>
      <c r="P178" s="102"/>
      <c r="Q178" s="102"/>
      <c r="S178" s="102" t="s">
        <v>1590</v>
      </c>
      <c r="U178" s="102" t="s">
        <v>1590</v>
      </c>
      <c r="W178" s="102"/>
      <c r="X178" s="102"/>
    </row>
    <row r="179" spans="1:73" ht="13" customHeight="1">
      <c r="A179" s="89" t="s">
        <v>225</v>
      </c>
      <c r="B179" s="89" t="s">
        <v>226</v>
      </c>
      <c r="C179" s="89" t="s">
        <v>1415</v>
      </c>
      <c r="D179" s="89"/>
      <c r="E179" s="89"/>
      <c r="F179" s="89"/>
      <c r="G179" s="89" t="s">
        <v>26</v>
      </c>
      <c r="H179" s="89"/>
      <c r="I179" s="89"/>
      <c r="J179" s="89" t="s">
        <v>2393</v>
      </c>
      <c r="L179" s="89" t="s">
        <v>129</v>
      </c>
      <c r="M179" s="89"/>
      <c r="N179" s="89"/>
      <c r="O179" s="89"/>
      <c r="P179" s="89"/>
      <c r="Q179" s="89"/>
      <c r="R179" s="91"/>
      <c r="S179" s="89" t="s">
        <v>1415</v>
      </c>
      <c r="T179" s="91" t="s">
        <v>2392</v>
      </c>
      <c r="U179" s="89" t="s">
        <v>2393</v>
      </c>
      <c r="V179" s="91" t="s">
        <v>2392</v>
      </c>
    </row>
    <row r="180" spans="1:73" ht="13" customHeight="1">
      <c r="A180" s="89" t="s">
        <v>225</v>
      </c>
      <c r="B180" s="89" t="s">
        <v>227</v>
      </c>
      <c r="C180" s="89" t="s">
        <v>893</v>
      </c>
      <c r="D180" s="89"/>
      <c r="E180" s="89"/>
      <c r="F180" s="89"/>
      <c r="G180" s="89" t="s">
        <v>26</v>
      </c>
      <c r="H180" s="89"/>
      <c r="I180" s="89"/>
      <c r="J180" s="89" t="s">
        <v>2394</v>
      </c>
      <c r="L180" s="89" t="s">
        <v>129</v>
      </c>
      <c r="M180" s="89"/>
      <c r="N180" s="89"/>
      <c r="O180" s="89"/>
      <c r="P180" s="89"/>
      <c r="Q180" s="89"/>
      <c r="R180" s="91"/>
      <c r="S180" s="89" t="s">
        <v>893</v>
      </c>
      <c r="T180" s="91" t="s">
        <v>2392</v>
      </c>
      <c r="U180" s="89" t="s">
        <v>2394</v>
      </c>
      <c r="V180" s="91" t="s">
        <v>2392</v>
      </c>
    </row>
    <row r="181" spans="1:73" ht="13" customHeight="1">
      <c r="A181" s="89" t="s">
        <v>225</v>
      </c>
      <c r="B181" s="89" t="s">
        <v>228</v>
      </c>
      <c r="C181" s="89" t="s">
        <v>894</v>
      </c>
      <c r="D181" s="89"/>
      <c r="E181" s="89"/>
      <c r="F181" s="89"/>
      <c r="G181" s="89" t="s">
        <v>26</v>
      </c>
      <c r="H181" s="89"/>
      <c r="I181" s="89"/>
      <c r="J181" s="89" t="s">
        <v>2395</v>
      </c>
      <c r="L181" s="89" t="s">
        <v>129</v>
      </c>
      <c r="M181" s="89"/>
      <c r="N181" s="89"/>
      <c r="O181" s="89"/>
      <c r="P181" s="89" t="s">
        <v>229</v>
      </c>
      <c r="Q181" s="89"/>
      <c r="R181" s="91"/>
      <c r="S181" s="89" t="s">
        <v>894</v>
      </c>
      <c r="T181" s="91" t="s">
        <v>2392</v>
      </c>
      <c r="U181" s="89" t="s">
        <v>2395</v>
      </c>
      <c r="V181" s="91" t="s">
        <v>2392</v>
      </c>
      <c r="X181" s="89" t="s">
        <v>229</v>
      </c>
    </row>
    <row r="182" spans="1:73" ht="13" customHeight="1">
      <c r="A182" s="89" t="s">
        <v>225</v>
      </c>
      <c r="B182" s="89" t="s">
        <v>230</v>
      </c>
      <c r="C182" s="89" t="s">
        <v>895</v>
      </c>
      <c r="D182" s="89"/>
      <c r="E182" s="89"/>
      <c r="F182" s="89"/>
      <c r="G182" s="89" t="s">
        <v>26</v>
      </c>
      <c r="H182" s="89"/>
      <c r="I182" s="89"/>
      <c r="J182" s="89" t="s">
        <v>900</v>
      </c>
      <c r="L182" s="89" t="s">
        <v>129</v>
      </c>
      <c r="M182" s="89"/>
      <c r="N182" s="89"/>
      <c r="O182" s="89"/>
      <c r="P182" s="89" t="s">
        <v>231</v>
      </c>
      <c r="Q182" s="89"/>
      <c r="R182" s="91"/>
      <c r="S182" s="89" t="s">
        <v>895</v>
      </c>
      <c r="T182" s="91" t="s">
        <v>2392</v>
      </c>
      <c r="U182" s="89" t="s">
        <v>900</v>
      </c>
      <c r="V182" s="91" t="s">
        <v>2392</v>
      </c>
      <c r="X182" s="89" t="s">
        <v>231</v>
      </c>
    </row>
    <row r="183" spans="1:73" ht="13" customHeight="1">
      <c r="A183" s="89" t="s">
        <v>225</v>
      </c>
      <c r="B183" s="89" t="s">
        <v>232</v>
      </c>
      <c r="C183" s="89" t="s">
        <v>896</v>
      </c>
      <c r="D183" s="89"/>
      <c r="E183" s="89"/>
      <c r="F183" s="89"/>
      <c r="G183" s="89" t="s">
        <v>26</v>
      </c>
      <c r="H183" s="89"/>
      <c r="I183" s="89"/>
      <c r="J183" s="89" t="s">
        <v>901</v>
      </c>
      <c r="L183" s="89" t="s">
        <v>129</v>
      </c>
      <c r="M183" s="89"/>
      <c r="N183" s="89"/>
      <c r="O183" s="89"/>
      <c r="P183" s="89" t="s">
        <v>1152</v>
      </c>
      <c r="Q183" s="89"/>
      <c r="R183" s="91"/>
      <c r="S183" s="89" t="s">
        <v>896</v>
      </c>
      <c r="T183" s="91" t="s">
        <v>2392</v>
      </c>
      <c r="U183" s="89" t="s">
        <v>901</v>
      </c>
      <c r="V183" s="91" t="s">
        <v>2392</v>
      </c>
      <c r="X183" s="89" t="s">
        <v>1152</v>
      </c>
    </row>
    <row r="184" spans="1:73" ht="13" customHeight="1">
      <c r="A184" s="89" t="s">
        <v>225</v>
      </c>
      <c r="B184" s="89" t="s">
        <v>233</v>
      </c>
      <c r="C184" s="89" t="s">
        <v>897</v>
      </c>
      <c r="D184" s="89"/>
      <c r="E184" s="89"/>
      <c r="F184" s="89"/>
      <c r="G184" s="89" t="s">
        <v>26</v>
      </c>
      <c r="H184" s="89"/>
      <c r="I184" s="89"/>
      <c r="J184" s="89" t="s">
        <v>902</v>
      </c>
      <c r="L184" s="89" t="s">
        <v>129</v>
      </c>
      <c r="M184" s="89"/>
      <c r="N184" s="89"/>
      <c r="O184" s="89"/>
      <c r="P184" s="89" t="s">
        <v>234</v>
      </c>
      <c r="Q184" s="89"/>
      <c r="R184" s="91"/>
      <c r="S184" s="89" t="s">
        <v>897</v>
      </c>
      <c r="T184" s="91" t="s">
        <v>2392</v>
      </c>
      <c r="U184" s="89" t="s">
        <v>902</v>
      </c>
      <c r="V184" s="91" t="s">
        <v>2392</v>
      </c>
      <c r="X184" s="89" t="s">
        <v>234</v>
      </c>
    </row>
    <row r="185" spans="1:73" ht="13" customHeight="1">
      <c r="A185" s="89" t="s">
        <v>225</v>
      </c>
      <c r="B185" s="89" t="s">
        <v>235</v>
      </c>
      <c r="C185" s="89" t="s">
        <v>2282</v>
      </c>
      <c r="D185" s="89"/>
      <c r="E185" s="89"/>
      <c r="F185" s="89"/>
      <c r="G185" s="89" t="s">
        <v>26</v>
      </c>
      <c r="H185" s="89"/>
      <c r="I185" s="89"/>
      <c r="J185" s="89" t="s">
        <v>903</v>
      </c>
      <c r="L185" s="89" t="s">
        <v>129</v>
      </c>
      <c r="M185" s="89"/>
      <c r="N185" s="89"/>
      <c r="O185" s="89"/>
      <c r="P185" s="89"/>
      <c r="Q185" s="89"/>
      <c r="R185" s="91"/>
      <c r="S185" s="89" t="s">
        <v>2282</v>
      </c>
      <c r="T185" s="91" t="s">
        <v>2392</v>
      </c>
      <c r="U185" s="89" t="s">
        <v>903</v>
      </c>
      <c r="V185" s="91" t="s">
        <v>2392</v>
      </c>
    </row>
    <row r="186" spans="1:73" ht="13" customHeight="1">
      <c r="A186" s="89" t="s">
        <v>225</v>
      </c>
      <c r="B186" s="89" t="s">
        <v>236</v>
      </c>
      <c r="C186" s="89" t="s">
        <v>898</v>
      </c>
      <c r="D186" s="89"/>
      <c r="E186" s="89"/>
      <c r="F186" s="89"/>
      <c r="G186" s="89" t="s">
        <v>26</v>
      </c>
      <c r="H186" s="89"/>
      <c r="I186" s="89"/>
      <c r="J186" s="89" t="s">
        <v>2396</v>
      </c>
      <c r="L186" s="89" t="s">
        <v>129</v>
      </c>
      <c r="M186" s="89"/>
      <c r="N186" s="89"/>
      <c r="O186" s="89"/>
      <c r="P186" s="89" t="s">
        <v>237</v>
      </c>
      <c r="Q186" s="89"/>
      <c r="R186" s="91"/>
      <c r="S186" s="89" t="s">
        <v>898</v>
      </c>
      <c r="T186" s="91" t="s">
        <v>2392</v>
      </c>
      <c r="U186" s="89" t="s">
        <v>2396</v>
      </c>
      <c r="V186" s="91" t="s">
        <v>2392</v>
      </c>
      <c r="X186" s="89" t="s">
        <v>237</v>
      </c>
    </row>
    <row r="187" spans="1:73" ht="13" customHeight="1">
      <c r="A187" s="89" t="s">
        <v>225</v>
      </c>
      <c r="B187" s="89" t="s">
        <v>238</v>
      </c>
      <c r="C187" s="89" t="s">
        <v>899</v>
      </c>
      <c r="D187" s="89"/>
      <c r="E187" s="89"/>
      <c r="F187" s="89"/>
      <c r="G187" s="89" t="s">
        <v>26</v>
      </c>
      <c r="H187" s="89"/>
      <c r="I187" s="89"/>
      <c r="J187" s="89" t="s">
        <v>2397</v>
      </c>
      <c r="L187" s="89" t="s">
        <v>129</v>
      </c>
      <c r="M187" s="89"/>
      <c r="N187" s="89"/>
      <c r="O187" s="89"/>
      <c r="P187" s="89" t="s">
        <v>239</v>
      </c>
      <c r="Q187" s="89"/>
      <c r="R187" s="91"/>
      <c r="S187" s="89" t="s">
        <v>899</v>
      </c>
      <c r="T187" s="91" t="s">
        <v>2392</v>
      </c>
      <c r="U187" s="89" t="s">
        <v>2397</v>
      </c>
      <c r="V187" s="91" t="s">
        <v>2392</v>
      </c>
      <c r="X187" s="89" t="s">
        <v>239</v>
      </c>
    </row>
    <row r="188" spans="1:73" ht="13" customHeight="1">
      <c r="A188" s="89" t="s">
        <v>225</v>
      </c>
      <c r="B188" s="89" t="s">
        <v>1113</v>
      </c>
      <c r="C188" s="89" t="s">
        <v>1387</v>
      </c>
      <c r="D188" s="89"/>
      <c r="E188" s="89"/>
      <c r="F188" s="89"/>
      <c r="G188" s="89" t="s">
        <v>26</v>
      </c>
      <c r="H188" s="89"/>
      <c r="I188" s="89"/>
      <c r="J188" s="89" t="s">
        <v>1118</v>
      </c>
      <c r="L188" s="89" t="s">
        <v>129</v>
      </c>
      <c r="M188" s="89"/>
      <c r="N188" s="89"/>
      <c r="O188" s="89"/>
      <c r="P188" s="89" t="s">
        <v>1114</v>
      </c>
      <c r="Q188" s="89"/>
      <c r="R188" s="91"/>
      <c r="S188" s="89" t="s">
        <v>1387</v>
      </c>
      <c r="T188" s="91" t="s">
        <v>2392</v>
      </c>
      <c r="U188" s="89" t="s">
        <v>1118</v>
      </c>
      <c r="V188" s="91" t="s">
        <v>2392</v>
      </c>
      <c r="X188" s="89" t="s">
        <v>1114</v>
      </c>
    </row>
    <row r="189" spans="1:73" ht="13" customHeight="1">
      <c r="A189" s="89" t="s">
        <v>225</v>
      </c>
      <c r="B189" s="89" t="s">
        <v>1115</v>
      </c>
      <c r="C189" s="89" t="s">
        <v>1117</v>
      </c>
      <c r="D189" s="89"/>
      <c r="E189" s="89"/>
      <c r="F189" s="89"/>
      <c r="G189" s="89" t="s">
        <v>26</v>
      </c>
      <c r="H189" s="89"/>
      <c r="I189" s="89"/>
      <c r="J189" s="89" t="s">
        <v>2398</v>
      </c>
      <c r="L189" s="89" t="s">
        <v>129</v>
      </c>
      <c r="M189" s="89"/>
      <c r="N189" s="89"/>
      <c r="O189" s="89"/>
      <c r="P189" s="89" t="s">
        <v>1116</v>
      </c>
      <c r="Q189" s="89"/>
      <c r="R189" s="91"/>
      <c r="S189" s="89" t="s">
        <v>1117</v>
      </c>
      <c r="T189" s="91" t="s">
        <v>2392</v>
      </c>
      <c r="U189" s="89" t="s">
        <v>2398</v>
      </c>
      <c r="V189" s="91" t="s">
        <v>2392</v>
      </c>
      <c r="X189" s="89" t="s">
        <v>1116</v>
      </c>
    </row>
    <row r="190" spans="1:73" ht="13" customHeight="1">
      <c r="A190" s="89" t="s">
        <v>225</v>
      </c>
      <c r="B190" s="89" t="s">
        <v>240</v>
      </c>
      <c r="C190" s="89" t="s">
        <v>1120</v>
      </c>
      <c r="D190" s="89"/>
      <c r="E190" s="89"/>
      <c r="F190" s="89"/>
      <c r="G190" s="89" t="s">
        <v>26</v>
      </c>
      <c r="H190" s="89"/>
      <c r="I190" s="89"/>
      <c r="J190" s="89" t="s">
        <v>2399</v>
      </c>
      <c r="L190" s="89" t="s">
        <v>129</v>
      </c>
      <c r="M190" s="89"/>
      <c r="N190" s="89"/>
      <c r="O190" s="89"/>
      <c r="P190" s="89" t="s">
        <v>241</v>
      </c>
      <c r="Q190" s="89"/>
      <c r="R190" s="91"/>
      <c r="S190" s="89" t="s">
        <v>1120</v>
      </c>
      <c r="T190" s="91" t="s">
        <v>2392</v>
      </c>
      <c r="U190" s="89" t="s">
        <v>2399</v>
      </c>
      <c r="V190" s="91" t="s">
        <v>2392</v>
      </c>
      <c r="X190" s="89" t="s">
        <v>241</v>
      </c>
    </row>
    <row r="191" spans="1:73" ht="13" customHeight="1">
      <c r="A191" s="89" t="s">
        <v>225</v>
      </c>
      <c r="B191" s="89" t="s">
        <v>242</v>
      </c>
      <c r="C191" s="89" t="s">
        <v>1121</v>
      </c>
      <c r="D191" s="89"/>
      <c r="E191" s="89"/>
      <c r="F191" s="89"/>
      <c r="G191" s="89" t="s">
        <v>26</v>
      </c>
      <c r="H191" s="89"/>
      <c r="I191" s="89"/>
      <c r="J191" s="89" t="s">
        <v>1119</v>
      </c>
      <c r="L191" s="89" t="s">
        <v>129</v>
      </c>
      <c r="M191" s="89"/>
      <c r="N191" s="89"/>
      <c r="O191" s="89"/>
      <c r="P191" s="89"/>
      <c r="Q191" s="89"/>
      <c r="R191" s="91"/>
      <c r="S191" s="89" t="s">
        <v>1121</v>
      </c>
      <c r="T191" s="91" t="s">
        <v>2392</v>
      </c>
      <c r="U191" s="89" t="s">
        <v>1119</v>
      </c>
      <c r="V191" s="91" t="s">
        <v>2392</v>
      </c>
    </row>
    <row r="192" spans="1:73" ht="13" customHeight="1">
      <c r="A192" s="89" t="s">
        <v>225</v>
      </c>
      <c r="B192" s="89" t="s">
        <v>243</v>
      </c>
      <c r="C192" s="89" t="s">
        <v>1122</v>
      </c>
      <c r="D192" s="89"/>
      <c r="E192" s="89"/>
      <c r="F192" s="89"/>
      <c r="G192" s="89" t="s">
        <v>26</v>
      </c>
      <c r="H192" s="89"/>
      <c r="I192" s="89"/>
      <c r="J192" s="89" t="s">
        <v>2400</v>
      </c>
      <c r="L192" s="89" t="s">
        <v>129</v>
      </c>
      <c r="M192" s="89"/>
      <c r="N192" s="89"/>
      <c r="O192" s="89"/>
      <c r="P192" s="89"/>
      <c r="Q192" s="89"/>
      <c r="R192" s="91"/>
      <c r="S192" s="89" t="s">
        <v>1122</v>
      </c>
      <c r="T192" s="91" t="s">
        <v>2392</v>
      </c>
      <c r="U192" s="89" t="s">
        <v>2400</v>
      </c>
      <c r="V192" s="91" t="s">
        <v>2392</v>
      </c>
    </row>
    <row r="193" spans="1:73" ht="13" customHeight="1">
      <c r="A193" s="89" t="s">
        <v>225</v>
      </c>
      <c r="B193" s="89" t="s">
        <v>244</v>
      </c>
      <c r="C193" s="89" t="s">
        <v>1123</v>
      </c>
      <c r="D193" s="89"/>
      <c r="E193" s="89"/>
      <c r="F193" s="89"/>
      <c r="G193" s="89" t="s">
        <v>26</v>
      </c>
      <c r="H193" s="89"/>
      <c r="I193" s="89"/>
      <c r="J193" s="89" t="s">
        <v>2401</v>
      </c>
      <c r="L193" s="89" t="s">
        <v>129</v>
      </c>
      <c r="M193" s="89"/>
      <c r="N193" s="89"/>
      <c r="O193" s="89"/>
      <c r="P193" s="89"/>
      <c r="Q193" s="89"/>
      <c r="R193" s="91"/>
      <c r="S193" s="89" t="s">
        <v>1123</v>
      </c>
      <c r="T193" s="91" t="s">
        <v>2392</v>
      </c>
      <c r="U193" s="89" t="s">
        <v>2401</v>
      </c>
      <c r="V193" s="91" t="s">
        <v>2392</v>
      </c>
    </row>
    <row r="194" spans="1:73" ht="13" customHeight="1">
      <c r="A194" s="89" t="s">
        <v>225</v>
      </c>
      <c r="B194" s="89" t="s">
        <v>245</v>
      </c>
      <c r="C194" s="89" t="s">
        <v>1124</v>
      </c>
      <c r="D194" s="89"/>
      <c r="E194" s="89"/>
      <c r="F194" s="89"/>
      <c r="G194" s="89" t="s">
        <v>26</v>
      </c>
      <c r="H194" s="89"/>
      <c r="I194" s="89"/>
      <c r="J194" s="89" t="s">
        <v>2402</v>
      </c>
      <c r="L194" s="89" t="s">
        <v>129</v>
      </c>
      <c r="M194" s="89"/>
      <c r="N194" s="89"/>
      <c r="O194" s="89"/>
      <c r="P194" s="89"/>
      <c r="Q194" s="89"/>
      <c r="R194" s="91"/>
      <c r="S194" s="89" t="s">
        <v>1124</v>
      </c>
      <c r="T194" s="91" t="s">
        <v>2392</v>
      </c>
      <c r="U194" s="89" t="s">
        <v>2402</v>
      </c>
      <c r="V194" s="91" t="s">
        <v>2392</v>
      </c>
    </row>
    <row r="195" spans="1:73" ht="13" customHeight="1">
      <c r="A195" s="89" t="s">
        <v>225</v>
      </c>
      <c r="B195" s="89" t="s">
        <v>246</v>
      </c>
      <c r="C195" s="89" t="s">
        <v>904</v>
      </c>
      <c r="D195" s="89"/>
      <c r="E195" s="89"/>
      <c r="F195" s="89"/>
      <c r="G195" s="89" t="s">
        <v>26</v>
      </c>
      <c r="H195" s="89"/>
      <c r="I195" s="89"/>
      <c r="J195" s="89" t="s">
        <v>911</v>
      </c>
      <c r="L195" s="89" t="s">
        <v>247</v>
      </c>
      <c r="M195" s="89"/>
      <c r="N195" s="89"/>
      <c r="O195" s="89"/>
      <c r="P195" s="89"/>
      <c r="Q195" s="89"/>
      <c r="R195" s="91"/>
      <c r="S195" s="89" t="s">
        <v>904</v>
      </c>
      <c r="T195" s="91" t="s">
        <v>2403</v>
      </c>
      <c r="U195" s="89" t="s">
        <v>911</v>
      </c>
      <c r="V195" s="91" t="s">
        <v>2403</v>
      </c>
    </row>
    <row r="196" spans="1:73" s="96" customFormat="1" ht="13" customHeight="1">
      <c r="A196" s="95" t="s">
        <v>16</v>
      </c>
      <c r="B196" s="95" t="s">
        <v>248</v>
      </c>
      <c r="C196" s="95"/>
      <c r="D196" s="95"/>
      <c r="E196" s="95"/>
      <c r="F196" s="95"/>
      <c r="G196" s="95"/>
      <c r="H196" s="95" t="s">
        <v>18</v>
      </c>
      <c r="I196" s="95"/>
      <c r="J196" s="95"/>
      <c r="K196" s="95"/>
      <c r="L196" s="95" t="s">
        <v>249</v>
      </c>
      <c r="M196" s="95"/>
      <c r="N196" s="95"/>
      <c r="O196" s="95"/>
      <c r="P196" s="95"/>
      <c r="Q196" s="95"/>
      <c r="S196" s="95"/>
      <c r="U196" s="95"/>
      <c r="W196" s="95"/>
      <c r="X196" s="95"/>
    </row>
    <row r="197" spans="1:73" s="96" customFormat="1" ht="13" customHeight="1">
      <c r="A197" s="92" t="s">
        <v>250</v>
      </c>
      <c r="B197" s="95" t="s">
        <v>251</v>
      </c>
      <c r="C197" s="95" t="s">
        <v>905</v>
      </c>
      <c r="D197" s="95" t="s">
        <v>252</v>
      </c>
      <c r="E197" s="95" t="s">
        <v>1100</v>
      </c>
      <c r="F197" s="95" t="s">
        <v>270</v>
      </c>
      <c r="G197" s="95" t="s">
        <v>26</v>
      </c>
      <c r="H197" s="95"/>
      <c r="I197" s="95"/>
      <c r="J197" s="95" t="s">
        <v>2405</v>
      </c>
      <c r="K197" s="95" t="s">
        <v>253</v>
      </c>
      <c r="L197" s="95"/>
      <c r="M197" s="95"/>
      <c r="N197" s="95"/>
      <c r="O197" s="95"/>
      <c r="P197" s="95"/>
      <c r="Q197" s="95"/>
      <c r="S197" s="95" t="s">
        <v>905</v>
      </c>
      <c r="T197" s="96" t="s">
        <v>2404</v>
      </c>
      <c r="U197" s="95" t="s">
        <v>2405</v>
      </c>
      <c r="V197" s="96" t="s">
        <v>2404</v>
      </c>
      <c r="W197" s="95" t="s">
        <v>272</v>
      </c>
      <c r="X197" s="95"/>
    </row>
    <row r="198" spans="1:73" s="96" customFormat="1" ht="13" customHeight="1">
      <c r="A198" s="95" t="s">
        <v>113</v>
      </c>
      <c r="B198" s="95" t="s">
        <v>254</v>
      </c>
      <c r="C198" s="95" t="s">
        <v>255</v>
      </c>
      <c r="D198" s="95"/>
      <c r="E198" s="95"/>
      <c r="F198" s="95"/>
      <c r="G198" s="95" t="s">
        <v>26</v>
      </c>
      <c r="H198" s="95"/>
      <c r="I198" s="95"/>
      <c r="J198" s="95" t="s">
        <v>256</v>
      </c>
      <c r="K198" s="95"/>
      <c r="L198" s="95"/>
      <c r="M198" s="95"/>
      <c r="N198" s="95"/>
      <c r="O198" s="95"/>
      <c r="P198" s="95"/>
      <c r="Q198" s="95"/>
      <c r="S198" s="95" t="s">
        <v>255</v>
      </c>
      <c r="U198" s="95" t="s">
        <v>256</v>
      </c>
      <c r="W198" s="95"/>
      <c r="X198" s="95"/>
    </row>
    <row r="199" spans="1:73" s="96" customFormat="1" ht="13" customHeight="1">
      <c r="A199" s="95" t="s">
        <v>28</v>
      </c>
      <c r="B199" s="95" t="s">
        <v>248</v>
      </c>
      <c r="C199" s="95"/>
      <c r="D199" s="95"/>
      <c r="E199" s="95"/>
      <c r="F199" s="95"/>
      <c r="G199" s="95"/>
      <c r="H199" s="95"/>
      <c r="I199" s="95"/>
      <c r="J199" s="95"/>
      <c r="K199" s="95"/>
      <c r="L199" s="95"/>
      <c r="M199" s="95"/>
      <c r="N199" s="95"/>
      <c r="O199" s="95"/>
      <c r="P199" s="95"/>
      <c r="Q199" s="95"/>
      <c r="S199" s="95"/>
      <c r="U199" s="95"/>
      <c r="W199" s="95"/>
      <c r="X199" s="95"/>
    </row>
    <row r="200" spans="1:73" s="96" customFormat="1" ht="13" customHeight="1">
      <c r="A200" s="95" t="s">
        <v>14</v>
      </c>
      <c r="B200" s="95" t="s">
        <v>1783</v>
      </c>
      <c r="C200" s="95"/>
      <c r="D200" s="95"/>
      <c r="E200" s="95"/>
      <c r="F200" s="95"/>
      <c r="G200" s="95"/>
      <c r="H200" s="95"/>
      <c r="I200" s="95"/>
      <c r="J200" s="95"/>
      <c r="K200" s="95"/>
      <c r="L200" s="95" t="s">
        <v>1784</v>
      </c>
      <c r="M200" s="95"/>
      <c r="N200" s="95" t="s">
        <v>1785</v>
      </c>
      <c r="O200" s="95"/>
      <c r="P200" s="95"/>
      <c r="Q200" s="95"/>
      <c r="S200" s="95"/>
      <c r="T200" s="96" t="s">
        <v>2406</v>
      </c>
      <c r="U200" s="95"/>
      <c r="V200" s="96" t="s">
        <v>2406</v>
      </c>
      <c r="W200" s="95"/>
      <c r="X200" s="95"/>
    </row>
    <row r="201" spans="1:73" s="207" customFormat="1" ht="13" customHeight="1">
      <c r="A201" s="203" t="s">
        <v>2407</v>
      </c>
      <c r="B201" s="204"/>
      <c r="C201" s="205"/>
      <c r="D201" s="204"/>
      <c r="E201" s="204"/>
      <c r="F201" s="204"/>
      <c r="G201" s="204"/>
      <c r="H201" s="204"/>
      <c r="I201" s="204"/>
      <c r="J201" s="205"/>
      <c r="K201" s="204"/>
      <c r="L201" s="204"/>
      <c r="M201" s="204"/>
      <c r="N201" s="204"/>
      <c r="O201" s="204"/>
      <c r="P201" s="204"/>
      <c r="Q201" s="204"/>
      <c r="R201" s="206"/>
      <c r="S201" s="205"/>
      <c r="T201" s="206"/>
      <c r="U201" s="205"/>
      <c r="V201" s="206"/>
      <c r="W201" s="204"/>
      <c r="X201" s="204"/>
      <c r="Y201" s="206"/>
      <c r="Z201" s="206"/>
      <c r="AA201" s="206"/>
      <c r="AB201" s="206"/>
      <c r="AC201" s="206"/>
      <c r="AD201" s="206"/>
      <c r="AE201" s="206"/>
      <c r="AF201" s="206"/>
      <c r="AG201" s="206"/>
      <c r="AH201" s="206"/>
      <c r="AI201" s="206"/>
      <c r="AJ201" s="206"/>
      <c r="AK201" s="206"/>
      <c r="AL201" s="206"/>
      <c r="AM201" s="206"/>
      <c r="AN201" s="206"/>
      <c r="AO201" s="206"/>
      <c r="AP201" s="206"/>
      <c r="AQ201" s="206"/>
      <c r="AR201" s="206"/>
      <c r="AS201" s="206"/>
      <c r="AT201" s="206"/>
      <c r="AU201" s="206"/>
      <c r="AV201" s="206"/>
      <c r="AW201" s="206"/>
      <c r="AX201" s="206"/>
      <c r="AY201" s="206"/>
      <c r="AZ201" s="206"/>
      <c r="BA201" s="206"/>
      <c r="BB201" s="206"/>
      <c r="BC201" s="206"/>
      <c r="BD201" s="206"/>
      <c r="BE201" s="206"/>
      <c r="BF201" s="206"/>
      <c r="BG201" s="206"/>
      <c r="BH201" s="206"/>
      <c r="BI201" s="206"/>
      <c r="BJ201" s="206"/>
      <c r="BK201" s="206"/>
      <c r="BL201" s="206"/>
      <c r="BM201" s="206"/>
      <c r="BN201" s="206"/>
      <c r="BO201" s="206"/>
      <c r="BP201" s="206"/>
      <c r="BQ201" s="206"/>
      <c r="BR201" s="206"/>
      <c r="BS201" s="206"/>
      <c r="BT201" s="206"/>
      <c r="BU201" s="206"/>
    </row>
    <row r="202" spans="1:73" s="118" customFormat="1" ht="13" customHeight="1">
      <c r="A202" s="117" t="s">
        <v>1148</v>
      </c>
      <c r="B202" s="117" t="s">
        <v>1149</v>
      </c>
      <c r="C202" s="117" t="s">
        <v>1307</v>
      </c>
      <c r="D202" s="117" t="s">
        <v>1150</v>
      </c>
      <c r="E202" s="117"/>
      <c r="F202" s="117"/>
      <c r="G202" s="117" t="s">
        <v>26</v>
      </c>
      <c r="H202" s="117"/>
      <c r="I202" s="117"/>
      <c r="J202" s="117" t="s">
        <v>1306</v>
      </c>
      <c r="K202" s="117" t="s">
        <v>1153</v>
      </c>
      <c r="L202" s="117" t="s">
        <v>1151</v>
      </c>
      <c r="M202" s="117"/>
      <c r="N202" s="117"/>
      <c r="O202" s="117"/>
      <c r="P202" s="117" t="s">
        <v>1152</v>
      </c>
      <c r="Q202" s="117"/>
      <c r="S202" s="117" t="s">
        <v>1307</v>
      </c>
      <c r="T202" s="118" t="s">
        <v>2408</v>
      </c>
      <c r="U202" s="117" t="s">
        <v>1306</v>
      </c>
      <c r="V202" s="118" t="s">
        <v>2408</v>
      </c>
      <c r="W202" s="117"/>
      <c r="X202" s="117" t="s">
        <v>1152</v>
      </c>
    </row>
    <row r="203" spans="1:73" s="118" customFormat="1" ht="13" customHeight="1">
      <c r="A203" s="117"/>
      <c r="B203" s="117"/>
      <c r="C203" s="117"/>
      <c r="D203" s="117"/>
      <c r="E203" s="117"/>
      <c r="F203" s="117"/>
      <c r="G203" s="117"/>
      <c r="H203" s="117"/>
      <c r="I203" s="117"/>
      <c r="J203" s="117"/>
      <c r="K203" s="117"/>
      <c r="L203" s="117"/>
      <c r="M203" s="117"/>
      <c r="N203" s="117"/>
      <c r="O203" s="117"/>
      <c r="P203" s="117"/>
      <c r="Q203" s="117"/>
      <c r="S203" s="117"/>
      <c r="U203" s="117"/>
      <c r="W203" s="117"/>
      <c r="X203" s="117"/>
    </row>
    <row r="204" spans="1:73" s="96" customFormat="1" ht="13" customHeight="1">
      <c r="A204" s="95" t="s">
        <v>225</v>
      </c>
      <c r="B204" s="95" t="s">
        <v>1724</v>
      </c>
      <c r="C204" s="95" t="s">
        <v>1786</v>
      </c>
      <c r="D204" s="95"/>
      <c r="E204" s="95"/>
      <c r="F204" s="95"/>
      <c r="G204" s="95" t="s">
        <v>26</v>
      </c>
      <c r="H204" s="95"/>
      <c r="I204" s="95"/>
      <c r="J204" s="95"/>
      <c r="K204" s="95"/>
      <c r="L204" s="95" t="s">
        <v>1725</v>
      </c>
      <c r="M204" s="95"/>
      <c r="N204" s="95"/>
      <c r="O204" s="95"/>
      <c r="P204" s="95"/>
      <c r="Q204" s="95"/>
      <c r="S204" s="95" t="s">
        <v>1786</v>
      </c>
      <c r="T204" s="96" t="s">
        <v>2404</v>
      </c>
      <c r="U204" s="95"/>
      <c r="V204" s="96" t="s">
        <v>2404</v>
      </c>
      <c r="W204" s="95"/>
      <c r="X204" s="95"/>
    </row>
    <row r="205" spans="1:73" s="96" customFormat="1" ht="13" customHeight="1">
      <c r="A205" s="95" t="s">
        <v>225</v>
      </c>
      <c r="B205" s="95" t="s">
        <v>1837</v>
      </c>
      <c r="C205" s="95" t="s">
        <v>1836</v>
      </c>
      <c r="D205" s="95"/>
      <c r="E205" s="95"/>
      <c r="F205" s="95"/>
      <c r="G205" s="95" t="s">
        <v>26</v>
      </c>
      <c r="H205" s="95"/>
      <c r="I205" s="95"/>
      <c r="J205" s="95"/>
      <c r="K205" s="95"/>
      <c r="L205" s="95" t="s">
        <v>1838</v>
      </c>
      <c r="M205" s="95"/>
      <c r="N205" s="95"/>
      <c r="O205" s="95"/>
      <c r="P205" s="95"/>
      <c r="Q205" s="95"/>
      <c r="S205" s="95" t="s">
        <v>1836</v>
      </c>
      <c r="U205" s="95"/>
      <c r="W205" s="95"/>
      <c r="X205" s="95"/>
    </row>
    <row r="206" spans="1:73" s="151" customFormat="1" ht="13" customHeight="1">
      <c r="A206" s="208" t="s">
        <v>2409</v>
      </c>
      <c r="B206" s="150"/>
      <c r="C206" s="150"/>
      <c r="D206" s="150"/>
      <c r="E206" s="150"/>
      <c r="F206" s="150"/>
      <c r="G206" s="150"/>
      <c r="H206" s="150"/>
      <c r="I206" s="150"/>
      <c r="J206" s="150"/>
      <c r="K206" s="150"/>
      <c r="L206" s="150"/>
      <c r="M206" s="150"/>
      <c r="N206" s="150"/>
      <c r="O206" s="150"/>
      <c r="P206" s="150"/>
      <c r="Q206" s="150"/>
      <c r="S206" s="150"/>
      <c r="U206" s="150"/>
      <c r="W206" s="150"/>
      <c r="X206" s="150"/>
    </row>
    <row r="207" spans="1:73" s="126" customFormat="1" ht="13" customHeight="1">
      <c r="A207" s="119" t="s">
        <v>29</v>
      </c>
      <c r="B207" s="120" t="s">
        <v>1126</v>
      </c>
      <c r="C207" s="121" t="s">
        <v>1701</v>
      </c>
      <c r="D207" s="122" t="s">
        <v>1127</v>
      </c>
      <c r="E207" s="124"/>
      <c r="F207" s="124" t="s">
        <v>58</v>
      </c>
      <c r="G207" s="122" t="s">
        <v>26</v>
      </c>
      <c r="H207" s="122"/>
      <c r="I207" s="122"/>
      <c r="J207" s="121" t="s">
        <v>1702</v>
      </c>
      <c r="K207" s="122" t="s">
        <v>2411</v>
      </c>
      <c r="L207" s="122" t="s">
        <v>1128</v>
      </c>
      <c r="M207" s="122"/>
      <c r="N207" s="122"/>
      <c r="O207" s="122"/>
      <c r="P207" s="122"/>
      <c r="Q207" s="122"/>
      <c r="R207" s="134"/>
      <c r="S207" s="121" t="s">
        <v>1701</v>
      </c>
      <c r="T207" s="134" t="s">
        <v>2410</v>
      </c>
      <c r="U207" s="121" t="s">
        <v>1702</v>
      </c>
      <c r="V207" s="134" t="s">
        <v>2410</v>
      </c>
      <c r="W207" s="122"/>
      <c r="X207" s="122"/>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row>
    <row r="208" spans="1:73" s="126" customFormat="1" ht="13" customHeight="1">
      <c r="A208" s="127" t="s">
        <v>1129</v>
      </c>
      <c r="B208" s="120" t="s">
        <v>1130</v>
      </c>
      <c r="C208" s="121" t="s">
        <v>1703</v>
      </c>
      <c r="D208" s="122"/>
      <c r="E208" s="122"/>
      <c r="F208" s="122"/>
      <c r="G208" s="122" t="s">
        <v>26</v>
      </c>
      <c r="H208" s="122"/>
      <c r="I208" s="122"/>
      <c r="J208" s="128" t="s">
        <v>1704</v>
      </c>
      <c r="K208" s="122" t="s">
        <v>2412</v>
      </c>
      <c r="L208" s="122" t="s">
        <v>1131</v>
      </c>
      <c r="M208" s="122"/>
      <c r="N208" s="122"/>
      <c r="O208" s="122"/>
      <c r="P208" s="122"/>
      <c r="Q208" s="122"/>
      <c r="R208" s="134"/>
      <c r="S208" s="121" t="s">
        <v>1703</v>
      </c>
      <c r="T208" s="134" t="s">
        <v>2410</v>
      </c>
      <c r="U208" s="128" t="s">
        <v>1704</v>
      </c>
      <c r="V208" s="134" t="s">
        <v>2410</v>
      </c>
      <c r="W208" s="122"/>
      <c r="X208" s="122"/>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row>
    <row r="209" spans="1:73" s="126" customFormat="1" ht="13" customHeight="1">
      <c r="A209" s="129" t="s">
        <v>225</v>
      </c>
      <c r="B209" s="122" t="s">
        <v>1132</v>
      </c>
      <c r="C209" s="130" t="s">
        <v>1705</v>
      </c>
      <c r="D209" s="122" t="s">
        <v>2413</v>
      </c>
      <c r="E209" s="122"/>
      <c r="F209" s="122"/>
      <c r="G209" s="122" t="s">
        <v>26</v>
      </c>
      <c r="H209" s="122"/>
      <c r="I209" s="122"/>
      <c r="J209" s="128" t="s">
        <v>1706</v>
      </c>
      <c r="K209" s="131"/>
      <c r="L209" s="122" t="s">
        <v>1131</v>
      </c>
      <c r="M209" s="122"/>
      <c r="N209" s="122"/>
      <c r="O209" s="122"/>
      <c r="P209" s="122"/>
      <c r="Q209" s="122"/>
      <c r="R209" s="134"/>
      <c r="S209" s="130" t="s">
        <v>1705</v>
      </c>
      <c r="T209" s="134" t="s">
        <v>2410</v>
      </c>
      <c r="U209" s="128" t="s">
        <v>1706</v>
      </c>
      <c r="V209" s="134" t="s">
        <v>2410</v>
      </c>
      <c r="W209" s="122"/>
      <c r="X209" s="122"/>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row>
    <row r="210" spans="1:73" s="126" customFormat="1" ht="13" customHeight="1">
      <c r="A210" s="129" t="s">
        <v>1133</v>
      </c>
      <c r="B210" s="122" t="s">
        <v>1134</v>
      </c>
      <c r="C210" s="130" t="s">
        <v>1707</v>
      </c>
      <c r="D210" s="122" t="s">
        <v>1135</v>
      </c>
      <c r="E210" s="122"/>
      <c r="F210" s="122"/>
      <c r="G210" s="122" t="s">
        <v>26</v>
      </c>
      <c r="H210" s="122"/>
      <c r="I210" s="122"/>
      <c r="J210" s="128" t="s">
        <v>1708</v>
      </c>
      <c r="K210" s="122" t="s">
        <v>2415</v>
      </c>
      <c r="L210" s="122" t="s">
        <v>1136</v>
      </c>
      <c r="M210" s="122"/>
      <c r="N210" s="122"/>
      <c r="O210" s="122"/>
      <c r="P210" s="122"/>
      <c r="Q210" s="122"/>
      <c r="R210" s="134"/>
      <c r="S210" s="130" t="s">
        <v>1707</v>
      </c>
      <c r="T210" s="134" t="s">
        <v>2414</v>
      </c>
      <c r="U210" s="128" t="s">
        <v>1708</v>
      </c>
      <c r="V210" s="134" t="s">
        <v>2414</v>
      </c>
      <c r="W210" s="122"/>
      <c r="X210" s="122"/>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row>
    <row r="211" spans="1:73" s="134" customFormat="1" ht="13" customHeight="1">
      <c r="A211" s="129" t="s">
        <v>14</v>
      </c>
      <c r="B211" s="209" t="s">
        <v>1137</v>
      </c>
      <c r="C211" s="130"/>
      <c r="D211" s="122"/>
      <c r="E211" s="122"/>
      <c r="F211" s="122"/>
      <c r="G211" s="122"/>
      <c r="H211" s="122"/>
      <c r="I211" s="122"/>
      <c r="J211" s="135"/>
      <c r="K211" s="122"/>
      <c r="L211" s="122"/>
      <c r="M211" s="122"/>
      <c r="N211" s="122" t="s">
        <v>1138</v>
      </c>
      <c r="O211" s="122"/>
      <c r="P211" s="122"/>
      <c r="Q211" s="122"/>
      <c r="S211" s="130"/>
      <c r="U211" s="135"/>
      <c r="W211" s="122"/>
      <c r="X211" s="122"/>
    </row>
    <row r="212" spans="1:73" s="140" customFormat="1" ht="13" customHeight="1">
      <c r="A212" s="210" t="s">
        <v>49</v>
      </c>
      <c r="B212" s="137" t="s">
        <v>1139</v>
      </c>
      <c r="C212" s="138" t="s">
        <v>1709</v>
      </c>
      <c r="D212" s="137" t="s">
        <v>1140</v>
      </c>
      <c r="E212" s="137"/>
      <c r="F212" s="137" t="s">
        <v>1141</v>
      </c>
      <c r="G212" s="137" t="s">
        <v>26</v>
      </c>
      <c r="H212" s="137"/>
      <c r="I212" s="137"/>
      <c r="J212" s="141" t="s">
        <v>1710</v>
      </c>
      <c r="K212" s="137"/>
      <c r="L212" s="137" t="s">
        <v>1142</v>
      </c>
      <c r="M212" s="137"/>
      <c r="N212" s="137"/>
      <c r="O212" s="137"/>
      <c r="P212" s="137"/>
      <c r="Q212" s="137"/>
      <c r="R212" s="211"/>
      <c r="S212" s="138" t="s">
        <v>1709</v>
      </c>
      <c r="T212" s="211" t="s">
        <v>2414</v>
      </c>
      <c r="U212" s="141" t="s">
        <v>1710</v>
      </c>
      <c r="V212" s="211" t="s">
        <v>2414</v>
      </c>
      <c r="W212" s="137"/>
      <c r="X212" s="137"/>
      <c r="Y212" s="211"/>
      <c r="Z212" s="211"/>
      <c r="AA212" s="211"/>
      <c r="AB212" s="211"/>
      <c r="AC212" s="211"/>
      <c r="AD212" s="211"/>
      <c r="AE212" s="211"/>
      <c r="AF212" s="211"/>
      <c r="AG212" s="211"/>
      <c r="AH212" s="211"/>
      <c r="AI212" s="211"/>
      <c r="AJ212" s="211"/>
      <c r="AK212" s="211"/>
      <c r="AL212" s="211"/>
      <c r="AM212" s="211"/>
      <c r="AN212" s="211"/>
      <c r="AO212" s="211"/>
      <c r="AP212" s="211"/>
      <c r="AQ212" s="211"/>
      <c r="AR212" s="211"/>
      <c r="AS212" s="211"/>
      <c r="AT212" s="211"/>
      <c r="AU212" s="211"/>
      <c r="AV212" s="211"/>
      <c r="AW212" s="211"/>
      <c r="AX212" s="211"/>
      <c r="AY212" s="211"/>
      <c r="AZ212" s="211"/>
      <c r="BA212" s="211"/>
      <c r="BB212" s="211"/>
      <c r="BC212" s="211"/>
      <c r="BD212" s="211"/>
      <c r="BE212" s="211"/>
      <c r="BF212" s="211"/>
      <c r="BG212" s="211"/>
      <c r="BH212" s="211"/>
      <c r="BI212" s="211"/>
      <c r="BJ212" s="211"/>
      <c r="BK212" s="211"/>
      <c r="BL212" s="211"/>
      <c r="BM212" s="211"/>
      <c r="BN212" s="211"/>
      <c r="BO212" s="211"/>
      <c r="BP212" s="211"/>
      <c r="BQ212" s="211"/>
      <c r="BR212" s="211"/>
      <c r="BS212" s="211"/>
      <c r="BT212" s="211"/>
      <c r="BU212" s="211"/>
    </row>
    <row r="213" spans="1:73" s="94" customFormat="1" ht="13" customHeight="1">
      <c r="A213" s="92" t="s">
        <v>225</v>
      </c>
      <c r="B213" s="92" t="s">
        <v>257</v>
      </c>
      <c r="C213" s="92" t="s">
        <v>906</v>
      </c>
      <c r="D213" s="92"/>
      <c r="E213" s="92"/>
      <c r="F213" s="92"/>
      <c r="G213" s="92" t="s">
        <v>26</v>
      </c>
      <c r="H213" s="92"/>
      <c r="I213" s="92"/>
      <c r="J213" s="92" t="s">
        <v>2417</v>
      </c>
      <c r="K213" s="92"/>
      <c r="L213" s="92" t="s">
        <v>258</v>
      </c>
      <c r="M213" s="92"/>
      <c r="N213" s="92"/>
      <c r="O213" s="92"/>
      <c r="P213" s="92"/>
      <c r="Q213" s="92"/>
      <c r="S213" s="92" t="s">
        <v>906</v>
      </c>
      <c r="T213" s="94" t="s">
        <v>2416</v>
      </c>
      <c r="U213" s="92" t="s">
        <v>2417</v>
      </c>
      <c r="V213" s="94" t="s">
        <v>2416</v>
      </c>
      <c r="W213" s="92"/>
      <c r="X213" s="92"/>
    </row>
    <row r="214" spans="1:73" ht="13" customHeight="1">
      <c r="A214" s="89" t="s">
        <v>225</v>
      </c>
      <c r="B214" s="89" t="s">
        <v>260</v>
      </c>
      <c r="C214" s="89" t="s">
        <v>907</v>
      </c>
      <c r="D214" s="89"/>
      <c r="E214" s="89"/>
      <c r="F214" s="89"/>
      <c r="G214" s="89" t="s">
        <v>26</v>
      </c>
      <c r="H214" s="89"/>
      <c r="I214" s="89"/>
      <c r="J214" s="89" t="s">
        <v>912</v>
      </c>
      <c r="L214" s="89" t="s">
        <v>261</v>
      </c>
      <c r="M214" s="89"/>
      <c r="N214" s="89"/>
      <c r="O214" s="89"/>
      <c r="P214" s="89"/>
      <c r="Q214" s="89"/>
      <c r="R214" s="91"/>
      <c r="S214" s="89" t="s">
        <v>907</v>
      </c>
      <c r="T214" s="91" t="s">
        <v>2418</v>
      </c>
      <c r="U214" s="89" t="s">
        <v>912</v>
      </c>
      <c r="V214" s="91" t="s">
        <v>2418</v>
      </c>
    </row>
    <row r="215" spans="1:73" ht="13" customHeight="1">
      <c r="A215" s="89" t="s">
        <v>225</v>
      </c>
      <c r="B215" s="89" t="s">
        <v>262</v>
      </c>
      <c r="C215" s="89" t="s">
        <v>908</v>
      </c>
      <c r="D215" s="89"/>
      <c r="E215" s="89"/>
      <c r="F215" s="89"/>
      <c r="G215" s="89" t="s">
        <v>26</v>
      </c>
      <c r="H215" s="89"/>
      <c r="I215" s="89"/>
      <c r="J215" s="89" t="s">
        <v>913</v>
      </c>
      <c r="L215" s="89" t="s">
        <v>263</v>
      </c>
      <c r="M215" s="89"/>
      <c r="N215" s="89"/>
      <c r="O215" s="89"/>
      <c r="P215" s="89"/>
      <c r="Q215" s="89"/>
      <c r="R215" s="91"/>
      <c r="S215" s="89" t="s">
        <v>908</v>
      </c>
      <c r="T215" s="91" t="s">
        <v>2419</v>
      </c>
      <c r="U215" s="89" t="s">
        <v>913</v>
      </c>
      <c r="V215" s="91" t="s">
        <v>2419</v>
      </c>
    </row>
    <row r="216" spans="1:73" ht="13" customHeight="1">
      <c r="A216" s="89" t="s">
        <v>225</v>
      </c>
      <c r="B216" s="89" t="s">
        <v>264</v>
      </c>
      <c r="C216" s="89" t="s">
        <v>909</v>
      </c>
      <c r="D216" s="89"/>
      <c r="E216" s="89"/>
      <c r="F216" s="89"/>
      <c r="G216" s="89" t="s">
        <v>26</v>
      </c>
      <c r="H216" s="89"/>
      <c r="I216" s="89"/>
      <c r="J216" s="89" t="s">
        <v>914</v>
      </c>
      <c r="L216" s="89" t="s">
        <v>259</v>
      </c>
      <c r="M216" s="89"/>
      <c r="N216" s="89"/>
      <c r="O216" s="89"/>
      <c r="P216" s="89"/>
      <c r="Q216" s="89"/>
      <c r="R216" s="91"/>
      <c r="S216" s="89" t="s">
        <v>909</v>
      </c>
      <c r="T216" s="91" t="s">
        <v>2420</v>
      </c>
      <c r="U216" s="89" t="s">
        <v>914</v>
      </c>
      <c r="V216" s="91" t="s">
        <v>2420</v>
      </c>
    </row>
    <row r="217" spans="1:73" s="96" customFormat="1" ht="13" customHeight="1">
      <c r="A217" s="95" t="s">
        <v>16</v>
      </c>
      <c r="B217" s="95" t="s">
        <v>265</v>
      </c>
      <c r="C217" s="95"/>
      <c r="D217" s="95"/>
      <c r="E217" s="95"/>
      <c r="F217" s="95"/>
      <c r="G217" s="95"/>
      <c r="H217" s="95" t="s">
        <v>18</v>
      </c>
      <c r="I217" s="95"/>
      <c r="J217" s="95"/>
      <c r="K217" s="95"/>
      <c r="L217" s="95" t="s">
        <v>266</v>
      </c>
      <c r="M217" s="95"/>
      <c r="N217" s="95"/>
      <c r="O217" s="95"/>
      <c r="P217" s="95"/>
      <c r="Q217" s="95"/>
      <c r="S217" s="95"/>
      <c r="U217" s="95"/>
      <c r="W217" s="95"/>
      <c r="X217" s="95"/>
    </row>
    <row r="218" spans="1:73" s="96" customFormat="1" ht="13" customHeight="1">
      <c r="A218" s="92" t="s">
        <v>267</v>
      </c>
      <c r="B218" s="95" t="s">
        <v>268</v>
      </c>
      <c r="C218" s="95" t="s">
        <v>910</v>
      </c>
      <c r="D218" s="95" t="s">
        <v>269</v>
      </c>
      <c r="E218" s="95"/>
      <c r="F218" s="95"/>
      <c r="G218" s="95" t="s">
        <v>26</v>
      </c>
      <c r="H218" s="95"/>
      <c r="I218" s="95"/>
      <c r="J218" s="95" t="s">
        <v>2422</v>
      </c>
      <c r="K218" s="95" t="s">
        <v>271</v>
      </c>
      <c r="L218" s="95"/>
      <c r="M218" s="95"/>
      <c r="N218" s="95"/>
      <c r="O218" s="95"/>
      <c r="P218" s="95"/>
      <c r="Q218" s="95"/>
      <c r="S218" s="95" t="s">
        <v>910</v>
      </c>
      <c r="T218" s="96" t="s">
        <v>2421</v>
      </c>
      <c r="U218" s="95" t="s">
        <v>2422</v>
      </c>
      <c r="V218" s="96" t="s">
        <v>2421</v>
      </c>
      <c r="W218" s="95" t="s">
        <v>272</v>
      </c>
      <c r="X218" s="95"/>
    </row>
    <row r="219" spans="1:73" s="96" customFormat="1" ht="13" customHeight="1">
      <c r="A219" s="95" t="s">
        <v>113</v>
      </c>
      <c r="B219" s="95" t="s">
        <v>273</v>
      </c>
      <c r="C219" s="95" t="s">
        <v>255</v>
      </c>
      <c r="D219" s="95"/>
      <c r="E219" s="95"/>
      <c r="F219" s="95"/>
      <c r="G219" s="95" t="s">
        <v>26</v>
      </c>
      <c r="H219" s="95"/>
      <c r="I219" s="95"/>
      <c r="J219" s="95" t="s">
        <v>256</v>
      </c>
      <c r="K219" s="95"/>
      <c r="L219" s="95"/>
      <c r="M219" s="95"/>
      <c r="N219" s="95"/>
      <c r="O219" s="95"/>
      <c r="P219" s="95"/>
      <c r="Q219" s="95"/>
      <c r="S219" s="95" t="s">
        <v>255</v>
      </c>
      <c r="U219" s="95" t="s">
        <v>256</v>
      </c>
      <c r="W219" s="95"/>
      <c r="X219" s="95"/>
    </row>
    <row r="220" spans="1:73" s="96" customFormat="1" ht="13" customHeight="1">
      <c r="A220" s="95" t="s">
        <v>28</v>
      </c>
      <c r="B220" s="95" t="s">
        <v>265</v>
      </c>
      <c r="C220" s="95"/>
      <c r="D220" s="95"/>
      <c r="E220" s="95"/>
      <c r="F220" s="95"/>
      <c r="G220" s="95"/>
      <c r="H220" s="95"/>
      <c r="I220" s="95"/>
      <c r="J220" s="95"/>
      <c r="K220" s="95"/>
      <c r="L220" s="95"/>
      <c r="M220" s="95"/>
      <c r="N220" s="95"/>
      <c r="O220" s="95"/>
      <c r="P220" s="95"/>
      <c r="Q220" s="95"/>
      <c r="S220" s="95"/>
      <c r="U220" s="95"/>
      <c r="W220" s="95"/>
      <c r="X220" s="95"/>
    </row>
    <row r="221" spans="1:73" s="118" customFormat="1" ht="13" customHeight="1">
      <c r="A221" s="200" t="s">
        <v>2407</v>
      </c>
      <c r="B221" s="117"/>
      <c r="C221" s="117"/>
      <c r="D221" s="117"/>
      <c r="E221" s="117"/>
      <c r="F221" s="117"/>
      <c r="G221" s="117"/>
      <c r="H221" s="117"/>
      <c r="I221" s="117"/>
      <c r="J221" s="117"/>
      <c r="K221" s="117"/>
      <c r="L221" s="117"/>
      <c r="M221" s="117"/>
      <c r="N221" s="117"/>
      <c r="O221" s="117"/>
      <c r="P221" s="117"/>
      <c r="Q221" s="117"/>
      <c r="S221" s="117"/>
      <c r="U221" s="117"/>
      <c r="W221" s="117"/>
      <c r="X221" s="117"/>
    </row>
    <row r="222" spans="1:73" s="118" customFormat="1" ht="13" customHeight="1">
      <c r="A222" s="117" t="s">
        <v>1148</v>
      </c>
      <c r="B222" s="117" t="s">
        <v>1154</v>
      </c>
      <c r="C222" s="117" t="s">
        <v>1358</v>
      </c>
      <c r="D222" s="117" t="s">
        <v>1150</v>
      </c>
      <c r="E222" s="117"/>
      <c r="F222" s="117"/>
      <c r="G222" s="117" t="s">
        <v>26</v>
      </c>
      <c r="H222" s="117"/>
      <c r="I222" s="117"/>
      <c r="J222" s="117" t="s">
        <v>2424</v>
      </c>
      <c r="K222" s="117" t="s">
        <v>1153</v>
      </c>
      <c r="L222" s="117" t="s">
        <v>1155</v>
      </c>
      <c r="M222" s="117"/>
      <c r="N222" s="117"/>
      <c r="O222" s="117"/>
      <c r="P222" s="117" t="s">
        <v>1152</v>
      </c>
      <c r="Q222" s="117"/>
      <c r="S222" s="117" t="s">
        <v>1358</v>
      </c>
      <c r="T222" s="118" t="s">
        <v>2423</v>
      </c>
      <c r="U222" s="117" t="s">
        <v>2424</v>
      </c>
      <c r="V222" s="118" t="s">
        <v>2423</v>
      </c>
      <c r="W222" s="117"/>
      <c r="X222" s="117" t="s">
        <v>1152</v>
      </c>
    </row>
    <row r="223" spans="1:73" s="118" customFormat="1" ht="13" customHeight="1">
      <c r="A223" s="117"/>
      <c r="B223" s="117"/>
      <c r="C223" s="117"/>
      <c r="D223" s="117"/>
      <c r="E223" s="117"/>
      <c r="F223" s="117"/>
      <c r="G223" s="117"/>
      <c r="H223" s="117"/>
      <c r="I223" s="117"/>
      <c r="J223" s="117"/>
      <c r="K223" s="117"/>
      <c r="L223" s="117"/>
      <c r="M223" s="117"/>
      <c r="N223" s="117"/>
      <c r="O223" s="117"/>
      <c r="P223" s="117"/>
      <c r="Q223" s="117"/>
      <c r="S223" s="117"/>
      <c r="U223" s="117"/>
      <c r="W223" s="117"/>
      <c r="X223" s="117"/>
    </row>
    <row r="224" spans="1:73" ht="13" customHeight="1">
      <c r="A224" s="89" t="s">
        <v>14</v>
      </c>
      <c r="B224" s="89" t="s">
        <v>274</v>
      </c>
      <c r="C224" s="89"/>
      <c r="D224" s="95"/>
      <c r="E224" s="89"/>
      <c r="F224" s="89"/>
      <c r="G224" s="89"/>
      <c r="H224" s="89"/>
      <c r="I224" s="89"/>
      <c r="L224" s="89"/>
      <c r="M224" s="89"/>
      <c r="N224" s="89" t="s">
        <v>275</v>
      </c>
      <c r="O224" s="89"/>
      <c r="P224" s="89"/>
      <c r="Q224" s="89"/>
      <c r="R224" s="91"/>
      <c r="S224" s="89"/>
      <c r="T224" s="91"/>
      <c r="V224" s="91"/>
      <c r="W224" s="95"/>
      <c r="X224" s="95"/>
      <c r="Y224" s="96"/>
    </row>
    <row r="225" spans="1:73" ht="13" customHeight="1">
      <c r="A225" s="89" t="s">
        <v>14</v>
      </c>
      <c r="B225" s="89" t="s">
        <v>276</v>
      </c>
      <c r="C225" s="89"/>
      <c r="D225" s="95"/>
      <c r="E225" s="89"/>
      <c r="F225" s="89"/>
      <c r="G225" s="89"/>
      <c r="H225" s="89"/>
      <c r="I225" s="89"/>
      <c r="L225" s="89"/>
      <c r="M225" s="89"/>
      <c r="N225" s="89" t="s">
        <v>277</v>
      </c>
      <c r="O225" s="89"/>
      <c r="P225" s="89"/>
      <c r="Q225" s="89"/>
      <c r="R225" s="91"/>
      <c r="S225" s="89"/>
      <c r="T225" s="91"/>
      <c r="V225" s="91"/>
      <c r="W225" s="95"/>
      <c r="X225" s="95"/>
      <c r="Y225" s="96"/>
    </row>
    <row r="226" spans="1:73" ht="13" customHeight="1">
      <c r="A226" s="89" t="s">
        <v>14</v>
      </c>
      <c r="B226" s="89" t="s">
        <v>1601</v>
      </c>
      <c r="C226" s="89"/>
      <c r="D226" s="95"/>
      <c r="E226" s="89"/>
      <c r="F226" s="89"/>
      <c r="G226" s="89"/>
      <c r="H226" s="89"/>
      <c r="I226" s="89"/>
      <c r="L226" s="89"/>
      <c r="M226" s="89"/>
      <c r="N226" s="89" t="s">
        <v>1731</v>
      </c>
      <c r="O226" s="89"/>
      <c r="P226" s="89"/>
      <c r="Q226" s="89"/>
      <c r="R226" s="91"/>
      <c r="S226" s="89"/>
      <c r="T226" s="91"/>
      <c r="V226" s="91"/>
      <c r="W226" s="95"/>
      <c r="X226" s="95"/>
      <c r="Y226" s="96"/>
    </row>
    <row r="227" spans="1:73" ht="13" customHeight="1">
      <c r="A227" s="89" t="s">
        <v>14</v>
      </c>
      <c r="B227" s="89" t="s">
        <v>278</v>
      </c>
      <c r="C227" s="89"/>
      <c r="D227" s="95"/>
      <c r="E227" s="89"/>
      <c r="F227" s="89"/>
      <c r="G227" s="89"/>
      <c r="H227" s="89"/>
      <c r="I227" s="89"/>
      <c r="L227" s="89"/>
      <c r="M227" s="89"/>
      <c r="N227" s="89" t="s">
        <v>1101</v>
      </c>
      <c r="O227" s="89"/>
      <c r="P227" s="89"/>
      <c r="Q227" s="89"/>
      <c r="R227" s="91"/>
      <c r="S227" s="89"/>
      <c r="T227" s="91"/>
      <c r="V227" s="91"/>
      <c r="W227" s="95"/>
      <c r="X227" s="95"/>
      <c r="Y227" s="96"/>
    </row>
    <row r="228" spans="1:73" ht="13" customHeight="1">
      <c r="A228" s="89" t="s">
        <v>179</v>
      </c>
      <c r="B228" s="89" t="s">
        <v>915</v>
      </c>
      <c r="C228" s="95" t="s">
        <v>916</v>
      </c>
      <c r="D228" s="89"/>
      <c r="E228" s="89"/>
      <c r="F228" s="89"/>
      <c r="G228" s="89" t="s">
        <v>26</v>
      </c>
      <c r="H228" s="89"/>
      <c r="I228" s="89"/>
      <c r="J228" s="89" t="s">
        <v>2426</v>
      </c>
      <c r="L228" s="89" t="s">
        <v>280</v>
      </c>
      <c r="M228" s="89"/>
      <c r="N228" s="89"/>
      <c r="O228" s="89"/>
      <c r="P228" s="89"/>
      <c r="Q228" s="89"/>
      <c r="R228" s="91"/>
      <c r="S228" s="95" t="s">
        <v>916</v>
      </c>
      <c r="T228" s="91" t="s">
        <v>2425</v>
      </c>
      <c r="U228" s="89" t="s">
        <v>2426</v>
      </c>
      <c r="V228" s="91" t="s">
        <v>2425</v>
      </c>
      <c r="W228" s="95"/>
      <c r="X228" s="95"/>
      <c r="Y228" s="96"/>
    </row>
    <row r="229" spans="1:73" ht="13" customHeight="1">
      <c r="A229" s="89" t="s">
        <v>917</v>
      </c>
      <c r="B229" s="89" t="s">
        <v>918</v>
      </c>
      <c r="C229" s="89" t="s">
        <v>1584</v>
      </c>
      <c r="D229" s="95"/>
      <c r="E229" s="89"/>
      <c r="F229" s="89"/>
      <c r="G229" s="89" t="s">
        <v>26</v>
      </c>
      <c r="H229" s="89"/>
      <c r="I229" s="89"/>
      <c r="J229" s="89" t="s">
        <v>2428</v>
      </c>
      <c r="L229" s="89" t="s">
        <v>249</v>
      </c>
      <c r="M229" s="89"/>
      <c r="N229" s="89"/>
      <c r="O229" s="89"/>
      <c r="P229" s="89"/>
      <c r="Q229" s="89"/>
      <c r="R229" s="91"/>
      <c r="S229" s="89" t="s">
        <v>1584</v>
      </c>
      <c r="T229" s="91" t="s">
        <v>2427</v>
      </c>
      <c r="U229" s="89" t="s">
        <v>2428</v>
      </c>
      <c r="V229" s="91" t="s">
        <v>2427</v>
      </c>
      <c r="W229" s="95"/>
      <c r="X229" s="95"/>
      <c r="Y229" s="96"/>
    </row>
    <row r="230" spans="1:73" s="142" customFormat="1" ht="13" customHeight="1">
      <c r="A230" s="95" t="s">
        <v>14</v>
      </c>
      <c r="B230" s="95" t="s">
        <v>919</v>
      </c>
      <c r="C230" s="95"/>
      <c r="D230" s="95"/>
      <c r="E230" s="95"/>
      <c r="F230" s="95"/>
      <c r="G230" s="95"/>
      <c r="H230" s="95"/>
      <c r="I230" s="95"/>
      <c r="J230" s="95"/>
      <c r="K230" s="95"/>
      <c r="L230" s="95"/>
      <c r="M230" s="95"/>
      <c r="N230" s="95" t="s">
        <v>1732</v>
      </c>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c r="AR230" s="95"/>
      <c r="AS230" s="95"/>
      <c r="AT230" s="95"/>
      <c r="AU230" s="95"/>
      <c r="AV230" s="95"/>
      <c r="AW230" s="95"/>
      <c r="AX230" s="95"/>
      <c r="AY230" s="95"/>
      <c r="AZ230" s="95"/>
      <c r="BA230" s="95"/>
      <c r="BB230" s="95"/>
      <c r="BC230" s="95"/>
      <c r="BD230" s="95"/>
      <c r="BE230" s="95"/>
      <c r="BF230" s="95"/>
      <c r="BG230" s="95"/>
      <c r="BH230" s="95"/>
      <c r="BI230" s="95"/>
      <c r="BJ230" s="95"/>
      <c r="BK230" s="95"/>
      <c r="BL230" s="95"/>
      <c r="BM230" s="95"/>
      <c r="BN230" s="95"/>
      <c r="BO230" s="95"/>
      <c r="BP230" s="95"/>
      <c r="BQ230" s="95"/>
      <c r="BR230" s="95"/>
      <c r="BS230" s="95"/>
      <c r="BT230" s="95"/>
      <c r="BU230" s="95"/>
    </row>
    <row r="231" spans="1:73" s="151" customFormat="1" ht="13" customHeight="1">
      <c r="A231" s="208" t="s">
        <v>2409</v>
      </c>
      <c r="B231" s="150"/>
      <c r="C231" s="150"/>
      <c r="D231" s="150"/>
      <c r="E231" s="150"/>
      <c r="F231" s="150"/>
      <c r="G231" s="150"/>
      <c r="H231" s="150"/>
      <c r="I231" s="150"/>
      <c r="J231" s="150"/>
      <c r="K231" s="150"/>
      <c r="L231" s="150"/>
      <c r="M231" s="150"/>
      <c r="N231" s="150"/>
      <c r="O231" s="150"/>
      <c r="P231" s="150"/>
      <c r="Q231" s="150"/>
      <c r="S231" s="150"/>
      <c r="U231" s="150"/>
      <c r="W231" s="150"/>
      <c r="X231" s="150"/>
    </row>
    <row r="232" spans="1:73" s="216" customFormat="1" ht="13" customHeight="1">
      <c r="A232" s="212" t="s">
        <v>2429</v>
      </c>
      <c r="B232" s="213" t="s">
        <v>2430</v>
      </c>
      <c r="C232" s="214" t="s">
        <v>2431</v>
      </c>
      <c r="D232" s="215" t="s">
        <v>2432</v>
      </c>
      <c r="E232" s="213" t="s">
        <v>2433</v>
      </c>
      <c r="F232" s="213" t="s">
        <v>1186</v>
      </c>
      <c r="G232" s="213" t="s">
        <v>26</v>
      </c>
      <c r="H232" s="213"/>
      <c r="I232" s="213"/>
      <c r="J232" s="150" t="str">
        <f t="shared" ref="J232:W233" si="0">IF($C232 = "", "", $C232)</f>
        <v>TCI_302. Besides you and your husband/partner, who else influences the decision to use a family planning method?_x000D__x000D_PROBE: Anybody else?</v>
      </c>
      <c r="K232" s="150" t="str">
        <f t="shared" si="0"/>
        <v>TCI_302. Besides you and your husband/partner, who else influences the decision to use a family planning method?_x000D__x000D_PROBE: Anybody else?</v>
      </c>
      <c r="L232" s="213" t="s">
        <v>280</v>
      </c>
      <c r="M232" s="213"/>
      <c r="N232" s="213"/>
      <c r="O232" s="213"/>
      <c r="P232" s="213"/>
      <c r="Q232" s="214"/>
      <c r="R232" s="213"/>
      <c r="S232" s="214" t="s">
        <v>2431</v>
      </c>
      <c r="T232" s="213"/>
      <c r="U232" s="150" t="str">
        <f t="shared" si="0"/>
        <v>TCI_302. Besides you and your husband/partner, who else influences the decision to use a family planning method?_x000D__x000D_PROBE: Anybody else?</v>
      </c>
      <c r="V232" s="213"/>
      <c r="W232" s="150" t="str">
        <f t="shared" si="0"/>
        <v>TCI_302. Besides you and your husband/partner, who else influences the decision to use a family planning method?_x000D__x000D_PROBE: Anybody else?</v>
      </c>
      <c r="X232" s="150"/>
      <c r="Y232" s="151"/>
      <c r="Z232" s="151"/>
      <c r="AA232" s="151"/>
      <c r="AB232" s="151"/>
      <c r="AC232" s="151"/>
      <c r="AD232" s="151"/>
      <c r="AE232" s="151"/>
      <c r="AF232" s="151"/>
      <c r="AG232" s="213"/>
      <c r="AH232" s="213"/>
      <c r="AI232" s="213"/>
      <c r="AJ232" s="213"/>
      <c r="AK232" s="213"/>
      <c r="AL232" s="213"/>
      <c r="AM232" s="213"/>
      <c r="AN232" s="213"/>
      <c r="AO232" s="213"/>
      <c r="AP232" s="213"/>
      <c r="AQ232" s="213"/>
      <c r="AR232" s="213"/>
      <c r="AS232" s="213"/>
      <c r="AT232" s="213"/>
      <c r="AU232" s="213"/>
      <c r="AV232" s="213"/>
      <c r="AW232" s="213"/>
      <c r="AX232" s="213"/>
      <c r="AY232" s="213"/>
      <c r="AZ232" s="213"/>
      <c r="BA232" s="213"/>
      <c r="BB232" s="213"/>
      <c r="BC232" s="213"/>
      <c r="BD232" s="213"/>
      <c r="BE232" s="213"/>
      <c r="BF232" s="213"/>
      <c r="BG232" s="213"/>
      <c r="BH232" s="213"/>
      <c r="BI232" s="213"/>
      <c r="BJ232" s="213"/>
      <c r="BK232" s="213"/>
      <c r="BL232" s="213"/>
      <c r="BM232" s="213"/>
      <c r="BN232" s="213"/>
      <c r="BO232" s="213"/>
      <c r="BP232" s="213"/>
      <c r="BQ232" s="213"/>
      <c r="BR232" s="213"/>
      <c r="BS232" s="213"/>
      <c r="BT232" s="213"/>
      <c r="BU232" s="213"/>
    </row>
    <row r="233" spans="1:73" s="216" customFormat="1" ht="13" customHeight="1">
      <c r="A233" s="212" t="s">
        <v>225</v>
      </c>
      <c r="B233" s="150" t="s">
        <v>2434</v>
      </c>
      <c r="C233" s="214" t="s">
        <v>2435</v>
      </c>
      <c r="D233" s="215"/>
      <c r="E233" s="213"/>
      <c r="F233" s="213"/>
      <c r="G233" s="213" t="s">
        <v>26</v>
      </c>
      <c r="H233" s="213"/>
      <c r="I233" s="213"/>
      <c r="J233" s="150" t="str">
        <f t="shared" si="0"/>
        <v>TCI_302x. In the last 12 months, have you recommended any family planning method to your friends and/or relatives?</v>
      </c>
      <c r="K233" s="150" t="str">
        <f t="shared" si="0"/>
        <v>TCI_302x. In the last 12 months, have you recommended any family planning method to your friends and/or relatives?</v>
      </c>
      <c r="L233" s="213" t="s">
        <v>280</v>
      </c>
      <c r="M233" s="213"/>
      <c r="N233" s="213"/>
      <c r="O233" s="213"/>
      <c r="P233" s="213"/>
      <c r="Q233" s="214"/>
      <c r="R233" s="213"/>
      <c r="S233" s="214" t="s">
        <v>2435</v>
      </c>
      <c r="T233" s="213"/>
      <c r="U233" s="150" t="str">
        <f t="shared" si="0"/>
        <v>TCI_302x. In the last 12 months, have you recommended any family planning method to your friends and/or relatives?</v>
      </c>
      <c r="V233" s="213"/>
      <c r="W233" s="150" t="str">
        <f t="shared" si="0"/>
        <v>TCI_302x. In the last 12 months, have you recommended any family planning method to your friends and/or relatives?</v>
      </c>
      <c r="X233" s="150" t="str">
        <f t="shared" ref="X233" si="1">IF($D233 = "", "", $D233)</f>
        <v/>
      </c>
      <c r="Y233" s="151"/>
      <c r="Z233" s="151"/>
      <c r="AA233" s="151"/>
      <c r="AB233" s="151"/>
      <c r="AC233" s="151"/>
      <c r="AD233" s="151"/>
      <c r="AE233" s="151"/>
      <c r="AF233" s="151"/>
      <c r="AG233" s="213"/>
      <c r="AH233" s="213"/>
      <c r="AI233" s="213"/>
      <c r="AJ233" s="213"/>
      <c r="AK233" s="213"/>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row>
    <row r="234" spans="1:73" s="147" customFormat="1" ht="13" customHeight="1">
      <c r="A234" s="95" t="s">
        <v>49</v>
      </c>
      <c r="B234" s="95" t="s">
        <v>1722</v>
      </c>
      <c r="C234" s="143" t="s">
        <v>2164</v>
      </c>
      <c r="D234" s="144" t="s">
        <v>1721</v>
      </c>
      <c r="E234" s="145"/>
      <c r="F234" s="145" t="s">
        <v>1723</v>
      </c>
      <c r="G234" s="145" t="s">
        <v>26</v>
      </c>
      <c r="H234" s="145"/>
      <c r="I234" s="145"/>
      <c r="J234" s="95"/>
      <c r="K234" s="95"/>
      <c r="L234" s="145" t="s">
        <v>280</v>
      </c>
      <c r="M234" s="145"/>
      <c r="N234" s="145"/>
      <c r="O234" s="145"/>
      <c r="P234" s="145"/>
      <c r="Q234" s="146"/>
      <c r="R234" s="145"/>
      <c r="S234" s="143" t="s">
        <v>2164</v>
      </c>
      <c r="T234" s="145" t="s">
        <v>2425</v>
      </c>
      <c r="U234" s="95"/>
      <c r="V234" s="145" t="s">
        <v>2425</v>
      </c>
      <c r="W234" s="95"/>
      <c r="X234" s="95"/>
      <c r="Y234" s="96"/>
      <c r="Z234" s="96"/>
      <c r="AA234" s="96"/>
      <c r="AB234" s="96"/>
      <c r="AC234" s="96"/>
      <c r="AD234" s="96"/>
      <c r="AE234" s="96"/>
      <c r="AF234" s="96"/>
      <c r="AG234" s="145"/>
      <c r="AH234" s="145"/>
      <c r="AI234" s="145"/>
      <c r="AJ234" s="145"/>
      <c r="AK234" s="145"/>
      <c r="AL234" s="145"/>
      <c r="AM234" s="145"/>
      <c r="AN234" s="145"/>
      <c r="AO234" s="145"/>
      <c r="AP234" s="145"/>
      <c r="AQ234" s="145"/>
      <c r="AR234" s="145"/>
      <c r="AS234" s="145"/>
      <c r="AT234" s="145"/>
      <c r="AU234" s="145"/>
      <c r="AV234" s="145"/>
      <c r="AW234" s="145"/>
      <c r="AX234" s="145"/>
      <c r="AY234" s="145"/>
      <c r="AZ234" s="145"/>
      <c r="BA234" s="145"/>
      <c r="BB234" s="145"/>
      <c r="BC234" s="145"/>
      <c r="BD234" s="145"/>
      <c r="BE234" s="145"/>
      <c r="BF234" s="145"/>
      <c r="BG234" s="145"/>
      <c r="BH234" s="145"/>
      <c r="BI234" s="145"/>
      <c r="BJ234" s="145"/>
      <c r="BK234" s="145"/>
      <c r="BL234" s="145"/>
      <c r="BM234" s="145"/>
      <c r="BN234" s="145"/>
      <c r="BO234" s="145"/>
      <c r="BP234" s="145"/>
      <c r="BQ234" s="145"/>
      <c r="BR234" s="145"/>
      <c r="BS234" s="145"/>
      <c r="BT234" s="145"/>
      <c r="BU234" s="145"/>
    </row>
    <row r="235" spans="1:73" s="104" customFormat="1" ht="13" customHeight="1">
      <c r="A235" s="104" t="s">
        <v>16</v>
      </c>
      <c r="B235" s="104" t="s">
        <v>940</v>
      </c>
      <c r="H235" s="104" t="s">
        <v>18</v>
      </c>
      <c r="J235" s="91"/>
      <c r="K235" s="91"/>
      <c r="L235" s="104" t="s">
        <v>249</v>
      </c>
      <c r="U235" s="91"/>
      <c r="W235" s="91"/>
      <c r="X235" s="91"/>
    </row>
    <row r="236" spans="1:73" s="96" customFormat="1" ht="13" customHeight="1">
      <c r="A236" s="95" t="s">
        <v>20</v>
      </c>
      <c r="B236" s="95" t="s">
        <v>941</v>
      </c>
      <c r="C236" s="95" t="s">
        <v>942</v>
      </c>
      <c r="D236" s="95" t="s">
        <v>943</v>
      </c>
      <c r="E236" s="95"/>
      <c r="F236" s="95"/>
      <c r="G236" s="95"/>
      <c r="H236" s="95"/>
      <c r="I236" s="95"/>
      <c r="J236" s="106" t="s">
        <v>948</v>
      </c>
      <c r="K236" s="106" t="s">
        <v>951</v>
      </c>
      <c r="L236" s="95"/>
      <c r="M236" s="95"/>
      <c r="N236" s="95"/>
      <c r="O236" s="95"/>
      <c r="P236" s="95"/>
      <c r="Q236" s="95"/>
      <c r="S236" s="95" t="s">
        <v>942</v>
      </c>
      <c r="T236" s="96" t="s">
        <v>2404</v>
      </c>
      <c r="U236" s="106" t="s">
        <v>948</v>
      </c>
      <c r="V236" s="96" t="s">
        <v>2404</v>
      </c>
      <c r="W236" s="91"/>
      <c r="X236" s="91"/>
      <c r="Y236" s="95"/>
      <c r="Z236" s="95"/>
      <c r="AA236" s="95"/>
      <c r="AB236" s="95"/>
      <c r="AC236" s="95"/>
      <c r="AD236" s="95"/>
      <c r="AE236" s="95"/>
      <c r="AF236" s="95"/>
      <c r="AG236" s="95"/>
      <c r="AH236" s="95"/>
      <c r="AI236" s="95"/>
      <c r="AJ236" s="95"/>
      <c r="AK236" s="95"/>
      <c r="AL236" s="95"/>
      <c r="AM236" s="95"/>
      <c r="AN236" s="95"/>
      <c r="AO236" s="95"/>
      <c r="AP236" s="95"/>
      <c r="AQ236" s="95"/>
      <c r="AR236" s="95"/>
      <c r="AS236" s="95"/>
      <c r="AT236" s="95"/>
      <c r="AU236" s="95"/>
      <c r="AV236" s="95"/>
      <c r="AW236" s="95"/>
      <c r="AX236" s="95"/>
      <c r="AY236" s="95"/>
      <c r="AZ236" s="95"/>
    </row>
    <row r="237" spans="1:73" s="96" customFormat="1" ht="13" customHeight="1">
      <c r="A237" s="95" t="s">
        <v>20</v>
      </c>
      <c r="B237" s="95" t="s">
        <v>944</v>
      </c>
      <c r="C237" s="95" t="s">
        <v>945</v>
      </c>
      <c r="D237" s="95"/>
      <c r="E237" s="95"/>
      <c r="F237" s="95"/>
      <c r="G237" s="95"/>
      <c r="H237" s="95"/>
      <c r="I237" s="95"/>
      <c r="J237" s="106" t="s">
        <v>949</v>
      </c>
      <c r="K237" s="91"/>
      <c r="L237" s="95" t="s">
        <v>849</v>
      </c>
      <c r="M237" s="95"/>
      <c r="N237" s="95"/>
      <c r="O237" s="95"/>
      <c r="P237" s="95"/>
      <c r="Q237" s="95"/>
      <c r="S237" s="95" t="s">
        <v>945</v>
      </c>
      <c r="U237" s="106" t="s">
        <v>949</v>
      </c>
      <c r="W237" s="91"/>
      <c r="X237" s="91"/>
      <c r="Y237" s="95"/>
      <c r="Z237" s="95"/>
      <c r="AA237" s="95"/>
      <c r="AB237" s="95"/>
      <c r="AK237" s="95"/>
      <c r="AL237" s="95"/>
      <c r="AM237" s="95"/>
      <c r="AN237" s="95"/>
      <c r="AO237" s="95"/>
      <c r="AP237" s="95"/>
      <c r="AQ237" s="95"/>
      <c r="AR237" s="95"/>
      <c r="AS237" s="95"/>
      <c r="AT237" s="95"/>
      <c r="AU237" s="95"/>
      <c r="AV237" s="95"/>
      <c r="AW237" s="95"/>
      <c r="AX237" s="95"/>
      <c r="AY237" s="95"/>
      <c r="AZ237" s="95"/>
    </row>
    <row r="238" spans="1:73" s="96" customFormat="1" ht="13" customHeight="1">
      <c r="A238" s="95" t="s">
        <v>20</v>
      </c>
      <c r="B238" s="95" t="s">
        <v>946</v>
      </c>
      <c r="C238" s="95" t="s">
        <v>947</v>
      </c>
      <c r="D238" s="95"/>
      <c r="E238" s="95"/>
      <c r="F238" s="95"/>
      <c r="G238" s="95"/>
      <c r="H238" s="95"/>
      <c r="I238" s="95"/>
      <c r="J238" s="106" t="s">
        <v>950</v>
      </c>
      <c r="K238" s="91"/>
      <c r="L238" s="95" t="s">
        <v>171</v>
      </c>
      <c r="M238" s="95"/>
      <c r="N238" s="95"/>
      <c r="O238" s="95"/>
      <c r="P238" s="95"/>
      <c r="Q238" s="95"/>
      <c r="S238" s="95" t="s">
        <v>947</v>
      </c>
      <c r="U238" s="106" t="s">
        <v>950</v>
      </c>
      <c r="W238" s="91"/>
      <c r="X238" s="91"/>
      <c r="Y238" s="91"/>
      <c r="Z238" s="91"/>
      <c r="AA238" s="91"/>
      <c r="AB238" s="91"/>
      <c r="AK238" s="95"/>
      <c r="AL238" s="95"/>
      <c r="AM238" s="95"/>
      <c r="AN238" s="95"/>
      <c r="AO238" s="95"/>
      <c r="AP238" s="95"/>
      <c r="AQ238" s="95"/>
      <c r="AR238" s="95"/>
      <c r="AS238" s="95"/>
      <c r="AT238" s="95"/>
      <c r="AU238" s="95"/>
      <c r="AV238" s="95"/>
      <c r="AW238" s="95"/>
      <c r="AX238" s="95"/>
      <c r="AY238" s="95"/>
      <c r="AZ238" s="95"/>
    </row>
    <row r="239" spans="1:73" s="109" customFormat="1" ht="13" customHeight="1">
      <c r="A239" s="104" t="s">
        <v>1887</v>
      </c>
      <c r="B239" s="104" t="s">
        <v>1994</v>
      </c>
      <c r="C239" s="104" t="s">
        <v>1889</v>
      </c>
      <c r="D239" s="104"/>
      <c r="E239" s="104"/>
      <c r="F239" s="104"/>
      <c r="G239" s="104" t="s">
        <v>26</v>
      </c>
      <c r="H239" s="104" t="s">
        <v>1890</v>
      </c>
      <c r="I239" s="104"/>
      <c r="J239" s="91" t="s">
        <v>1891</v>
      </c>
      <c r="K239" s="91"/>
      <c r="L239" s="104"/>
      <c r="M239" s="104"/>
      <c r="N239" s="104"/>
      <c r="O239" s="104"/>
      <c r="P239" s="104"/>
      <c r="Q239" s="104"/>
      <c r="S239" s="104" t="s">
        <v>1889</v>
      </c>
      <c r="U239" s="91" t="s">
        <v>1891</v>
      </c>
      <c r="W239" s="91"/>
      <c r="X239" s="91"/>
      <c r="AS239" s="104"/>
      <c r="AT239" s="104"/>
      <c r="AU239" s="104"/>
      <c r="AV239" s="104"/>
      <c r="AW239" s="104"/>
    </row>
    <row r="240" spans="1:73" s="109" customFormat="1" ht="13" customHeight="1">
      <c r="A240" s="104" t="s">
        <v>133</v>
      </c>
      <c r="B240" s="104" t="s">
        <v>1995</v>
      </c>
      <c r="C240" s="104" t="s">
        <v>1893</v>
      </c>
      <c r="D240" s="104"/>
      <c r="E240" s="104" t="s">
        <v>1959</v>
      </c>
      <c r="F240" s="104" t="s">
        <v>1996</v>
      </c>
      <c r="G240" s="104" t="s">
        <v>26</v>
      </c>
      <c r="H240" s="104" t="s">
        <v>1896</v>
      </c>
      <c r="I240" s="104" t="s">
        <v>135</v>
      </c>
      <c r="J240" s="91" t="s">
        <v>1897</v>
      </c>
      <c r="K240" s="91"/>
      <c r="L240" s="104"/>
      <c r="M240" s="104"/>
      <c r="N240" s="104"/>
      <c r="O240" s="104"/>
      <c r="P240" s="104"/>
      <c r="Q240" s="104"/>
      <c r="S240" s="104" t="s">
        <v>1893</v>
      </c>
      <c r="U240" s="91" t="s">
        <v>1897</v>
      </c>
      <c r="W240" s="96" t="s">
        <v>1898</v>
      </c>
      <c r="X240" s="91"/>
      <c r="AS240" s="104"/>
      <c r="AT240" s="104"/>
      <c r="AU240" s="104"/>
      <c r="AV240" s="104"/>
      <c r="AW240" s="104"/>
    </row>
    <row r="241" spans="1:52" s="109" customFormat="1" ht="13" customHeight="1">
      <c r="A241" s="104" t="s">
        <v>14</v>
      </c>
      <c r="B241" s="104" t="s">
        <v>1997</v>
      </c>
      <c r="C241" s="104"/>
      <c r="D241" s="104"/>
      <c r="E241" s="104"/>
      <c r="F241" s="104"/>
      <c r="G241" s="104"/>
      <c r="H241" s="104"/>
      <c r="I241" s="104"/>
      <c r="J241" s="91"/>
      <c r="K241" s="91"/>
      <c r="L241" s="104"/>
      <c r="M241" s="104"/>
      <c r="N241" s="104" t="s">
        <v>1998</v>
      </c>
      <c r="O241" s="104"/>
      <c r="P241" s="104"/>
      <c r="Q241" s="104"/>
      <c r="S241" s="104"/>
      <c r="U241" s="91"/>
      <c r="W241" s="96"/>
      <c r="X241" s="91"/>
      <c r="AS241" s="104"/>
      <c r="AT241" s="104"/>
      <c r="AU241" s="104"/>
      <c r="AV241" s="104"/>
      <c r="AW241" s="104"/>
    </row>
    <row r="242" spans="1:52" s="109" customFormat="1" ht="13" customHeight="1">
      <c r="A242" s="104" t="s">
        <v>14</v>
      </c>
      <c r="B242" s="104" t="s">
        <v>279</v>
      </c>
      <c r="C242" s="104"/>
      <c r="D242" s="104"/>
      <c r="E242" s="104"/>
      <c r="F242" s="104"/>
      <c r="G242" s="104"/>
      <c r="H242" s="104"/>
      <c r="I242" s="104"/>
      <c r="J242" s="91"/>
      <c r="K242" s="91"/>
      <c r="L242" s="104"/>
      <c r="M242" s="104"/>
      <c r="N242" s="104" t="s">
        <v>1999</v>
      </c>
      <c r="O242" s="104"/>
      <c r="P242" s="104"/>
      <c r="Q242" s="104"/>
      <c r="S242" s="104"/>
      <c r="U242" s="91"/>
      <c r="W242" s="91"/>
      <c r="X242" s="91"/>
      <c r="AS242" s="104"/>
      <c r="AT242" s="104"/>
      <c r="AU242" s="104"/>
      <c r="AV242" s="104"/>
      <c r="AW242" s="104"/>
    </row>
    <row r="243" spans="1:52" s="109" customFormat="1" ht="13" customHeight="1">
      <c r="A243" s="104" t="s">
        <v>14</v>
      </c>
      <c r="B243" s="104" t="s">
        <v>2000</v>
      </c>
      <c r="C243" s="104"/>
      <c r="D243" s="104"/>
      <c r="E243" s="104"/>
      <c r="F243" s="104"/>
      <c r="G243" s="104"/>
      <c r="H243" s="104"/>
      <c r="I243" s="104"/>
      <c r="J243" s="91"/>
      <c r="K243" s="91"/>
      <c r="L243" s="104"/>
      <c r="M243" s="104"/>
      <c r="N243" s="104" t="s">
        <v>2001</v>
      </c>
      <c r="O243" s="104"/>
      <c r="P243" s="104"/>
      <c r="Q243" s="104"/>
      <c r="S243" s="104"/>
      <c r="U243" s="91"/>
      <c r="W243" s="91"/>
      <c r="X243" s="91"/>
      <c r="AS243" s="104"/>
      <c r="AT243" s="104"/>
      <c r="AU243" s="104"/>
      <c r="AV243" s="104"/>
      <c r="AW243" s="104"/>
    </row>
    <row r="244" spans="1:52" s="104" customFormat="1" ht="13" customHeight="1">
      <c r="A244" s="104" t="s">
        <v>28</v>
      </c>
      <c r="B244" s="104" t="s">
        <v>940</v>
      </c>
      <c r="J244" s="91"/>
      <c r="K244" s="91"/>
      <c r="U244" s="91"/>
      <c r="W244" s="91"/>
      <c r="X244" s="91"/>
    </row>
    <row r="245" spans="1:52" s="115" customFormat="1" ht="13" customHeight="1">
      <c r="A245" s="104" t="s">
        <v>20</v>
      </c>
      <c r="B245" s="104" t="s">
        <v>2002</v>
      </c>
      <c r="C245" s="104" t="s">
        <v>2003</v>
      </c>
      <c r="D245" s="104"/>
      <c r="E245" s="104"/>
      <c r="F245" s="104"/>
      <c r="G245" s="104" t="s">
        <v>26</v>
      </c>
      <c r="H245" s="104"/>
      <c r="I245" s="104"/>
      <c r="J245" s="96" t="s">
        <v>2436</v>
      </c>
      <c r="K245" s="91"/>
      <c r="L245" s="104" t="s">
        <v>2004</v>
      </c>
      <c r="M245" s="104"/>
      <c r="N245" s="104"/>
      <c r="O245" s="104"/>
      <c r="P245" s="104"/>
      <c r="Q245" s="104"/>
      <c r="S245" s="104" t="s">
        <v>2003</v>
      </c>
      <c r="U245" s="96" t="s">
        <v>2436</v>
      </c>
      <c r="W245" s="91"/>
      <c r="X245" s="91"/>
    </row>
    <row r="246" spans="1:52" s="115" customFormat="1" ht="13" customHeight="1">
      <c r="A246" s="104" t="s">
        <v>20</v>
      </c>
      <c r="B246" s="104" t="s">
        <v>2005</v>
      </c>
      <c r="C246" s="104" t="s">
        <v>2006</v>
      </c>
      <c r="D246" s="104"/>
      <c r="E246" s="104"/>
      <c r="F246" s="104"/>
      <c r="G246" s="104" t="s">
        <v>26</v>
      </c>
      <c r="H246" s="104"/>
      <c r="I246" s="104"/>
      <c r="J246" s="96" t="s">
        <v>2008</v>
      </c>
      <c r="K246" s="91"/>
      <c r="L246" s="104" t="s">
        <v>2007</v>
      </c>
      <c r="M246" s="104"/>
      <c r="N246" s="104"/>
      <c r="O246" s="104"/>
      <c r="P246" s="104"/>
      <c r="Q246" s="104"/>
      <c r="S246" s="104" t="s">
        <v>2006</v>
      </c>
      <c r="U246" s="96" t="s">
        <v>2008</v>
      </c>
      <c r="W246" s="91"/>
      <c r="X246" s="91"/>
      <c r="Y246" s="91"/>
      <c r="Z246" s="91"/>
      <c r="AA246" s="91"/>
      <c r="AB246" s="91"/>
      <c r="AC246" s="91"/>
      <c r="AD246" s="91"/>
      <c r="AE246" s="91"/>
      <c r="AF246" s="91"/>
      <c r="AG246" s="91"/>
      <c r="AH246" s="91"/>
      <c r="AI246" s="91"/>
      <c r="AJ246" s="91"/>
      <c r="AK246" s="91"/>
      <c r="AL246" s="91"/>
      <c r="AM246" s="91"/>
      <c r="AN246" s="91"/>
      <c r="AO246" s="91"/>
      <c r="AP246" s="91"/>
      <c r="AQ246" s="91"/>
      <c r="AR246" s="91"/>
      <c r="AS246" s="91"/>
      <c r="AT246" s="91"/>
    </row>
    <row r="247" spans="1:52" s="104" customFormat="1" ht="13" customHeight="1">
      <c r="A247" s="104" t="s">
        <v>20</v>
      </c>
      <c r="B247" s="104" t="s">
        <v>2009</v>
      </c>
      <c r="C247" s="104" t="s">
        <v>2010</v>
      </c>
      <c r="G247" s="104" t="s">
        <v>26</v>
      </c>
      <c r="J247" s="91" t="s">
        <v>2012</v>
      </c>
      <c r="K247" s="91"/>
      <c r="L247" s="104" t="s">
        <v>2011</v>
      </c>
      <c r="S247" s="104" t="s">
        <v>2010</v>
      </c>
      <c r="U247" s="91" t="s">
        <v>2012</v>
      </c>
      <c r="W247" s="91"/>
      <c r="X247" s="91"/>
      <c r="Y247" s="91"/>
      <c r="Z247" s="91"/>
      <c r="AA247" s="91"/>
      <c r="AB247" s="91"/>
      <c r="AC247" s="91"/>
      <c r="AD247" s="91"/>
      <c r="AE247" s="91"/>
      <c r="AF247" s="91"/>
      <c r="AG247" s="91"/>
      <c r="AH247" s="91"/>
      <c r="AI247" s="91"/>
      <c r="AJ247" s="91"/>
      <c r="AK247" s="91"/>
      <c r="AL247" s="91"/>
      <c r="AM247" s="91"/>
      <c r="AN247" s="91"/>
      <c r="AO247" s="91"/>
      <c r="AP247" s="91"/>
      <c r="AQ247" s="91"/>
      <c r="AR247" s="91"/>
      <c r="AS247" s="91"/>
      <c r="AT247" s="91"/>
    </row>
    <row r="248" spans="1:52" s="104" customFormat="1" ht="13" customHeight="1">
      <c r="A248" s="104" t="s">
        <v>20</v>
      </c>
      <c r="B248" s="104" t="s">
        <v>2013</v>
      </c>
      <c r="C248" s="104" t="s">
        <v>2014</v>
      </c>
      <c r="G248" s="104" t="s">
        <v>26</v>
      </c>
      <c r="J248" s="91" t="s">
        <v>2016</v>
      </c>
      <c r="K248" s="91"/>
      <c r="L248" s="104" t="s">
        <v>2015</v>
      </c>
      <c r="S248" s="104" t="s">
        <v>2014</v>
      </c>
      <c r="U248" s="91" t="s">
        <v>2016</v>
      </c>
      <c r="W248" s="91"/>
      <c r="X248" s="91"/>
      <c r="Y248" s="91"/>
      <c r="Z248" s="91"/>
      <c r="AA248" s="91"/>
      <c r="AB248" s="91"/>
      <c r="AC248" s="91"/>
      <c r="AD248" s="91"/>
      <c r="AE248" s="91"/>
      <c r="AF248" s="91"/>
      <c r="AG248" s="91"/>
      <c r="AH248" s="91"/>
      <c r="AI248" s="91"/>
      <c r="AJ248" s="91"/>
      <c r="AK248" s="91"/>
      <c r="AL248" s="91"/>
      <c r="AM248" s="91"/>
      <c r="AN248" s="91"/>
      <c r="AO248" s="91"/>
      <c r="AP248" s="91"/>
      <c r="AQ248" s="91"/>
      <c r="AR248" s="91"/>
      <c r="AS248" s="91"/>
      <c r="AT248" s="91"/>
    </row>
    <row r="249" spans="1:52" s="109" customFormat="1" ht="13" customHeight="1">
      <c r="A249" s="104" t="s">
        <v>16</v>
      </c>
      <c r="B249" s="104" t="s">
        <v>2017</v>
      </c>
      <c r="C249" s="104"/>
      <c r="D249" s="104"/>
      <c r="E249" s="104"/>
      <c r="F249" s="104"/>
      <c r="G249" s="104"/>
      <c r="H249" s="104" t="s">
        <v>18</v>
      </c>
      <c r="I249" s="104"/>
      <c r="J249" s="91"/>
      <c r="K249" s="91"/>
      <c r="L249" s="104" t="s">
        <v>266</v>
      </c>
      <c r="M249" s="104"/>
      <c r="N249" s="104"/>
      <c r="O249" s="104"/>
      <c r="P249" s="104"/>
      <c r="Q249" s="104"/>
      <c r="S249" s="104"/>
      <c r="U249" s="91"/>
      <c r="W249" s="91"/>
      <c r="X249" s="91"/>
      <c r="Y249" s="91"/>
      <c r="Z249" s="91"/>
      <c r="AA249" s="91"/>
      <c r="AB249" s="91"/>
      <c r="AC249" s="91"/>
      <c r="AD249" s="91"/>
      <c r="AE249" s="91"/>
      <c r="AF249" s="91"/>
      <c r="AG249" s="91"/>
      <c r="AH249" s="91"/>
      <c r="AI249" s="91"/>
      <c r="AJ249" s="91"/>
      <c r="AK249" s="91"/>
      <c r="AL249" s="91"/>
      <c r="AM249" s="91"/>
      <c r="AN249" s="91"/>
      <c r="AO249" s="91"/>
      <c r="AP249" s="91"/>
      <c r="AQ249" s="91"/>
      <c r="AR249" s="91"/>
      <c r="AS249" s="91"/>
      <c r="AT249" s="91"/>
      <c r="AU249" s="104"/>
      <c r="AV249" s="104"/>
      <c r="AW249" s="104"/>
    </row>
    <row r="250" spans="1:52" s="96" customFormat="1" ht="13" customHeight="1">
      <c r="A250" s="95" t="s">
        <v>20</v>
      </c>
      <c r="B250" s="95" t="s">
        <v>2018</v>
      </c>
      <c r="C250" s="95" t="s">
        <v>952</v>
      </c>
      <c r="D250" s="95" t="s">
        <v>2019</v>
      </c>
      <c r="E250" s="95"/>
      <c r="F250" s="95"/>
      <c r="G250" s="95"/>
      <c r="H250" s="95"/>
      <c r="I250" s="95"/>
      <c r="J250" s="106" t="s">
        <v>953</v>
      </c>
      <c r="K250" s="91" t="s">
        <v>2437</v>
      </c>
      <c r="L250" s="95"/>
      <c r="M250" s="95"/>
      <c r="N250" s="95"/>
      <c r="O250" s="95"/>
      <c r="P250" s="95"/>
      <c r="Q250" s="95"/>
      <c r="S250" s="95" t="s">
        <v>952</v>
      </c>
      <c r="T250" s="96" t="s">
        <v>2421</v>
      </c>
      <c r="U250" s="106" t="s">
        <v>953</v>
      </c>
      <c r="V250" s="96" t="s">
        <v>2421</v>
      </c>
      <c r="W250" s="91"/>
      <c r="X250" s="91"/>
      <c r="Y250" s="91"/>
      <c r="Z250" s="91"/>
      <c r="AA250" s="91"/>
      <c r="AB250" s="91"/>
      <c r="AC250" s="91"/>
      <c r="AD250" s="91"/>
      <c r="AE250" s="91"/>
      <c r="AF250" s="91"/>
      <c r="AG250" s="91"/>
      <c r="AH250" s="91"/>
      <c r="AI250" s="91"/>
      <c r="AJ250" s="91"/>
      <c r="AK250" s="91"/>
      <c r="AL250" s="91"/>
      <c r="AM250" s="91"/>
      <c r="AN250" s="91"/>
      <c r="AO250" s="91"/>
      <c r="AP250" s="91"/>
      <c r="AQ250" s="91"/>
      <c r="AR250" s="91"/>
      <c r="AS250" s="91"/>
      <c r="AT250" s="91"/>
      <c r="AU250" s="95"/>
      <c r="AV250" s="95"/>
      <c r="AW250" s="95"/>
      <c r="AX250" s="95"/>
      <c r="AY250" s="95"/>
      <c r="AZ250" s="95"/>
    </row>
    <row r="251" spans="1:52" s="109" customFormat="1" ht="13" customHeight="1">
      <c r="A251" s="104" t="s">
        <v>1887</v>
      </c>
      <c r="B251" s="104" t="s">
        <v>2020</v>
      </c>
      <c r="C251" s="104" t="s">
        <v>1889</v>
      </c>
      <c r="D251" s="104"/>
      <c r="E251" s="104"/>
      <c r="F251" s="104"/>
      <c r="G251" s="104" t="s">
        <v>26</v>
      </c>
      <c r="H251" s="104" t="s">
        <v>1890</v>
      </c>
      <c r="I251" s="104"/>
      <c r="J251" s="91" t="s">
        <v>1891</v>
      </c>
      <c r="K251" s="91"/>
      <c r="L251" s="104"/>
      <c r="M251" s="104"/>
      <c r="N251" s="104"/>
      <c r="O251" s="104"/>
      <c r="P251" s="104"/>
      <c r="Q251" s="104"/>
      <c r="S251" s="104" t="s">
        <v>1889</v>
      </c>
      <c r="U251" s="91" t="s">
        <v>1891</v>
      </c>
      <c r="W251" s="91"/>
      <c r="X251" s="91"/>
      <c r="AS251" s="104"/>
      <c r="AT251" s="104"/>
      <c r="AU251" s="104"/>
      <c r="AV251" s="104"/>
      <c r="AW251" s="104"/>
    </row>
    <row r="252" spans="1:52" s="109" customFormat="1" ht="13" customHeight="1">
      <c r="A252" s="104" t="s">
        <v>133</v>
      </c>
      <c r="B252" s="104" t="s">
        <v>2021</v>
      </c>
      <c r="C252" s="104" t="s">
        <v>1893</v>
      </c>
      <c r="D252" s="104"/>
      <c r="E252" s="104" t="s">
        <v>1959</v>
      </c>
      <c r="F252" s="104" t="s">
        <v>2022</v>
      </c>
      <c r="G252" s="104" t="s">
        <v>26</v>
      </c>
      <c r="H252" s="104" t="s">
        <v>1896</v>
      </c>
      <c r="I252" s="104" t="s">
        <v>135</v>
      </c>
      <c r="J252" s="91" t="s">
        <v>1897</v>
      </c>
      <c r="K252" s="91"/>
      <c r="L252" s="104"/>
      <c r="M252" s="104"/>
      <c r="N252" s="104"/>
      <c r="O252" s="104"/>
      <c r="P252" s="104"/>
      <c r="Q252" s="104"/>
      <c r="S252" s="104" t="s">
        <v>1893</v>
      </c>
      <c r="U252" s="91" t="s">
        <v>1897</v>
      </c>
      <c r="W252" s="96" t="s">
        <v>1898</v>
      </c>
      <c r="X252" s="91"/>
      <c r="AS252" s="104"/>
      <c r="AT252" s="104"/>
      <c r="AU252" s="104"/>
      <c r="AV252" s="104"/>
      <c r="AW252" s="104"/>
    </row>
    <row r="253" spans="1:52" s="109" customFormat="1" ht="13" customHeight="1">
      <c r="A253" s="104" t="s">
        <v>14</v>
      </c>
      <c r="B253" s="104" t="s">
        <v>2023</v>
      </c>
      <c r="C253" s="104"/>
      <c r="D253" s="104"/>
      <c r="E253" s="104"/>
      <c r="F253" s="104"/>
      <c r="G253" s="104"/>
      <c r="H253" s="104"/>
      <c r="I253" s="104"/>
      <c r="J253" s="91"/>
      <c r="K253" s="91"/>
      <c r="L253" s="104"/>
      <c r="M253" s="104"/>
      <c r="N253" s="104" t="s">
        <v>2024</v>
      </c>
      <c r="O253" s="104"/>
      <c r="P253" s="104"/>
      <c r="Q253" s="104"/>
      <c r="S253" s="104"/>
      <c r="U253" s="91"/>
      <c r="W253" s="96"/>
      <c r="X253" s="91"/>
      <c r="AS253" s="104"/>
      <c r="AT253" s="104"/>
      <c r="AU253" s="104"/>
      <c r="AV253" s="104"/>
      <c r="AW253" s="104"/>
    </row>
    <row r="254" spans="1:52" s="109" customFormat="1" ht="13" customHeight="1">
      <c r="A254" s="104" t="s">
        <v>14</v>
      </c>
      <c r="B254" s="104" t="s">
        <v>281</v>
      </c>
      <c r="C254" s="104"/>
      <c r="D254" s="104"/>
      <c r="E254" s="104"/>
      <c r="F254" s="104"/>
      <c r="G254" s="104"/>
      <c r="H254" s="104"/>
      <c r="I254" s="104"/>
      <c r="J254" s="91"/>
      <c r="K254" s="91"/>
      <c r="L254" s="104"/>
      <c r="M254" s="104"/>
      <c r="N254" s="104" t="s">
        <v>2025</v>
      </c>
      <c r="O254" s="104"/>
      <c r="P254" s="104"/>
      <c r="Q254" s="104"/>
      <c r="S254" s="104"/>
      <c r="U254" s="91"/>
      <c r="W254" s="91"/>
      <c r="X254" s="91"/>
      <c r="AS254" s="104"/>
      <c r="AT254" s="104"/>
      <c r="AU254" s="104"/>
      <c r="AV254" s="104"/>
      <c r="AW254" s="104"/>
    </row>
    <row r="255" spans="1:52" s="109" customFormat="1" ht="13" customHeight="1">
      <c r="A255" s="104" t="s">
        <v>14</v>
      </c>
      <c r="B255" s="104" t="s">
        <v>2026</v>
      </c>
      <c r="C255" s="104"/>
      <c r="D255" s="104"/>
      <c r="E255" s="104"/>
      <c r="F255" s="104"/>
      <c r="G255" s="104"/>
      <c r="H255" s="104"/>
      <c r="I255" s="104"/>
      <c r="J255" s="91"/>
      <c r="K255" s="91"/>
      <c r="L255" s="104"/>
      <c r="M255" s="104"/>
      <c r="N255" s="104" t="s">
        <v>2027</v>
      </c>
      <c r="O255" s="104"/>
      <c r="P255" s="104"/>
      <c r="Q255" s="104"/>
      <c r="S255" s="104"/>
      <c r="U255" s="91"/>
      <c r="W255" s="91"/>
      <c r="X255" s="91"/>
      <c r="AS255" s="104"/>
      <c r="AT255" s="104"/>
      <c r="AU255" s="104"/>
      <c r="AV255" s="104"/>
      <c r="AW255" s="104"/>
    </row>
    <row r="256" spans="1:52" s="109" customFormat="1" ht="13" customHeight="1">
      <c r="A256" s="104" t="s">
        <v>28</v>
      </c>
      <c r="B256" s="104" t="s">
        <v>2017</v>
      </c>
      <c r="C256" s="104"/>
      <c r="D256" s="104"/>
      <c r="E256" s="104"/>
      <c r="F256" s="104"/>
      <c r="G256" s="104"/>
      <c r="H256" s="104"/>
      <c r="I256" s="104"/>
      <c r="J256" s="91"/>
      <c r="K256" s="91"/>
      <c r="L256" s="104"/>
      <c r="M256" s="104"/>
      <c r="N256" s="104"/>
      <c r="O256" s="104"/>
      <c r="P256" s="104"/>
      <c r="Q256" s="104"/>
      <c r="S256" s="104"/>
      <c r="U256" s="91"/>
      <c r="W256" s="91"/>
      <c r="X256" s="91"/>
      <c r="AS256" s="104"/>
      <c r="AT256" s="104"/>
      <c r="AU256" s="104"/>
      <c r="AV256" s="104"/>
      <c r="AW256" s="104"/>
    </row>
    <row r="257" spans="1:52" s="115" customFormat="1" ht="13" customHeight="1">
      <c r="A257" s="104" t="s">
        <v>20</v>
      </c>
      <c r="B257" s="104" t="s">
        <v>2028</v>
      </c>
      <c r="C257" s="104" t="s">
        <v>2029</v>
      </c>
      <c r="D257" s="104"/>
      <c r="E257" s="104"/>
      <c r="F257" s="104"/>
      <c r="G257" s="104" t="s">
        <v>26</v>
      </c>
      <c r="H257" s="104"/>
      <c r="I257" s="104"/>
      <c r="J257" s="96" t="s">
        <v>2438</v>
      </c>
      <c r="K257" s="91"/>
      <c r="L257" s="104" t="s">
        <v>2030</v>
      </c>
      <c r="M257" s="104"/>
      <c r="N257" s="104"/>
      <c r="O257" s="104"/>
      <c r="P257" s="104"/>
      <c r="Q257" s="104"/>
      <c r="S257" s="104" t="s">
        <v>2029</v>
      </c>
      <c r="U257" s="96" t="s">
        <v>2438</v>
      </c>
      <c r="W257" s="91"/>
      <c r="X257" s="91"/>
    </row>
    <row r="258" spans="1:52" s="109" customFormat="1" ht="13" customHeight="1">
      <c r="A258" s="104" t="s">
        <v>20</v>
      </c>
      <c r="B258" s="104" t="s">
        <v>2031</v>
      </c>
      <c r="C258" s="104" t="s">
        <v>2032</v>
      </c>
      <c r="D258" s="104"/>
      <c r="E258" s="104"/>
      <c r="F258" s="104"/>
      <c r="G258" s="104" t="s">
        <v>26</v>
      </c>
      <c r="H258" s="104"/>
      <c r="I258" s="104"/>
      <c r="J258" s="91" t="s">
        <v>2034</v>
      </c>
      <c r="K258" s="91"/>
      <c r="L258" s="104" t="s">
        <v>2033</v>
      </c>
      <c r="M258" s="104"/>
      <c r="N258" s="104"/>
      <c r="O258" s="104"/>
      <c r="P258" s="104"/>
      <c r="Q258" s="104"/>
      <c r="S258" s="104" t="s">
        <v>2032</v>
      </c>
      <c r="U258" s="91" t="s">
        <v>2034</v>
      </c>
      <c r="W258" s="91"/>
      <c r="X258" s="91"/>
      <c r="AS258" s="104"/>
      <c r="AT258" s="104"/>
      <c r="AU258" s="104"/>
      <c r="AV258" s="104"/>
      <c r="AW258" s="104"/>
    </row>
    <row r="259" spans="1:52" s="109" customFormat="1" ht="13" customHeight="1">
      <c r="A259" s="104" t="s">
        <v>20</v>
      </c>
      <c r="B259" s="104" t="s">
        <v>2035</v>
      </c>
      <c r="C259" s="104" t="s">
        <v>2036</v>
      </c>
      <c r="D259" s="104"/>
      <c r="E259" s="104"/>
      <c r="F259" s="104"/>
      <c r="G259" s="104" t="s">
        <v>26</v>
      </c>
      <c r="H259" s="104"/>
      <c r="I259" s="104"/>
      <c r="J259" s="91" t="s">
        <v>2439</v>
      </c>
      <c r="K259" s="91"/>
      <c r="L259" s="104" t="s">
        <v>2037</v>
      </c>
      <c r="M259" s="104"/>
      <c r="N259" s="104"/>
      <c r="O259" s="104"/>
      <c r="P259" s="104"/>
      <c r="Q259" s="104"/>
      <c r="S259" s="104" t="s">
        <v>2036</v>
      </c>
      <c r="U259" s="91" t="s">
        <v>2439</v>
      </c>
      <c r="W259" s="91"/>
      <c r="X259" s="91"/>
      <c r="AS259" s="104"/>
      <c r="AT259" s="104"/>
      <c r="AU259" s="104"/>
      <c r="AV259" s="104"/>
      <c r="AW259" s="104"/>
    </row>
    <row r="260" spans="1:52" s="104" customFormat="1" ht="13" customHeight="1">
      <c r="A260" s="104" t="s">
        <v>16</v>
      </c>
      <c r="B260" s="104" t="s">
        <v>954</v>
      </c>
      <c r="H260" s="104" t="s">
        <v>18</v>
      </c>
      <c r="J260" s="91"/>
      <c r="K260" s="91"/>
      <c r="L260" s="104" t="s">
        <v>266</v>
      </c>
      <c r="U260" s="91"/>
      <c r="W260" s="91"/>
      <c r="X260" s="91"/>
    </row>
    <row r="261" spans="1:52" s="96" customFormat="1" ht="13" customHeight="1">
      <c r="A261" s="95" t="s">
        <v>20</v>
      </c>
      <c r="B261" s="95" t="s">
        <v>955</v>
      </c>
      <c r="C261" s="95" t="s">
        <v>956</v>
      </c>
      <c r="D261" s="95" t="s">
        <v>2038</v>
      </c>
      <c r="E261" s="95"/>
      <c r="F261" s="95"/>
      <c r="G261" s="95"/>
      <c r="H261" s="95"/>
      <c r="I261" s="95"/>
      <c r="J261" s="106" t="s">
        <v>1317</v>
      </c>
      <c r="K261" s="96" t="s">
        <v>2039</v>
      </c>
      <c r="L261" s="95"/>
      <c r="M261" s="95"/>
      <c r="N261" s="95"/>
      <c r="O261" s="95"/>
      <c r="P261" s="95"/>
      <c r="Q261" s="95"/>
      <c r="S261" s="95" t="s">
        <v>956</v>
      </c>
      <c r="T261" s="96" t="s">
        <v>2421</v>
      </c>
      <c r="U261" s="106" t="s">
        <v>1317</v>
      </c>
      <c r="V261" s="96" t="s">
        <v>2421</v>
      </c>
      <c r="W261" s="91"/>
      <c r="X261" s="91"/>
      <c r="AC261" s="95"/>
      <c r="AD261" s="95"/>
      <c r="AE261" s="95"/>
      <c r="AF261" s="95"/>
      <c r="AG261" s="95"/>
      <c r="AH261" s="95"/>
      <c r="AI261" s="95"/>
      <c r="AJ261" s="95"/>
      <c r="AK261" s="95"/>
      <c r="AL261" s="95"/>
      <c r="AM261" s="95"/>
      <c r="AN261" s="95"/>
      <c r="AO261" s="95"/>
      <c r="AP261" s="95"/>
      <c r="AQ261" s="95"/>
      <c r="AR261" s="95"/>
      <c r="AS261" s="95"/>
      <c r="AT261" s="95"/>
      <c r="AU261" s="95"/>
      <c r="AV261" s="95"/>
      <c r="AW261" s="95"/>
      <c r="AX261" s="95"/>
      <c r="AY261" s="95"/>
      <c r="AZ261" s="95"/>
    </row>
    <row r="262" spans="1:52" s="96" customFormat="1" ht="13" customHeight="1">
      <c r="A262" s="95" t="s">
        <v>20</v>
      </c>
      <c r="B262" s="95" t="s">
        <v>957</v>
      </c>
      <c r="C262" s="95" t="s">
        <v>945</v>
      </c>
      <c r="D262" s="95"/>
      <c r="E262" s="95"/>
      <c r="F262" s="95"/>
      <c r="G262" s="95"/>
      <c r="H262" s="95"/>
      <c r="I262" s="95"/>
      <c r="J262" s="106" t="s">
        <v>949</v>
      </c>
      <c r="K262" s="91"/>
      <c r="L262" s="95" t="s">
        <v>849</v>
      </c>
      <c r="M262" s="95"/>
      <c r="N262" s="95"/>
      <c r="O262" s="95"/>
      <c r="P262" s="95"/>
      <c r="Q262" s="95"/>
      <c r="S262" s="95" t="s">
        <v>945</v>
      </c>
      <c r="U262" s="106" t="s">
        <v>949</v>
      </c>
      <c r="W262" s="91"/>
      <c r="X262" s="91"/>
      <c r="Y262" s="95"/>
      <c r="Z262" s="95"/>
      <c r="AA262" s="95"/>
      <c r="AB262" s="95"/>
      <c r="AK262" s="95"/>
      <c r="AL262" s="95"/>
      <c r="AM262" s="95"/>
      <c r="AN262" s="95"/>
      <c r="AO262" s="95"/>
      <c r="AP262" s="95"/>
      <c r="AQ262" s="95"/>
      <c r="AR262" s="95"/>
      <c r="AS262" s="95"/>
      <c r="AT262" s="95"/>
      <c r="AU262" s="95"/>
      <c r="AV262" s="95"/>
      <c r="AW262" s="95"/>
      <c r="AX262" s="95"/>
      <c r="AY262" s="95"/>
      <c r="AZ262" s="95"/>
    </row>
    <row r="263" spans="1:52" s="96" customFormat="1" ht="13" customHeight="1">
      <c r="A263" s="95" t="s">
        <v>20</v>
      </c>
      <c r="B263" s="95" t="s">
        <v>958</v>
      </c>
      <c r="C263" s="95" t="s">
        <v>947</v>
      </c>
      <c r="D263" s="95"/>
      <c r="E263" s="95"/>
      <c r="F263" s="95"/>
      <c r="G263" s="95"/>
      <c r="H263" s="95"/>
      <c r="I263" s="95"/>
      <c r="J263" s="106" t="s">
        <v>950</v>
      </c>
      <c r="K263" s="91"/>
      <c r="L263" s="95" t="s">
        <v>171</v>
      </c>
      <c r="M263" s="95"/>
      <c r="N263" s="95"/>
      <c r="O263" s="95"/>
      <c r="P263" s="95"/>
      <c r="Q263" s="95"/>
      <c r="S263" s="95" t="s">
        <v>947</v>
      </c>
      <c r="U263" s="106" t="s">
        <v>950</v>
      </c>
      <c r="W263" s="91"/>
      <c r="X263" s="91"/>
      <c r="Y263" s="95"/>
      <c r="Z263" s="95"/>
      <c r="AA263" s="95"/>
      <c r="AB263" s="95"/>
      <c r="AK263" s="95"/>
      <c r="AL263" s="95"/>
      <c r="AM263" s="95"/>
      <c r="AN263" s="95"/>
      <c r="AO263" s="95"/>
      <c r="AP263" s="95"/>
      <c r="AQ263" s="95"/>
      <c r="AR263" s="95"/>
      <c r="AS263" s="95"/>
      <c r="AT263" s="95"/>
      <c r="AU263" s="95"/>
      <c r="AV263" s="95"/>
      <c r="AW263" s="95"/>
      <c r="AX263" s="95"/>
      <c r="AY263" s="95"/>
      <c r="AZ263" s="95"/>
    </row>
    <row r="264" spans="1:52" s="109" customFormat="1" ht="13" customHeight="1">
      <c r="A264" s="104" t="s">
        <v>1887</v>
      </c>
      <c r="B264" s="104" t="s">
        <v>2040</v>
      </c>
      <c r="C264" s="104" t="s">
        <v>1889</v>
      </c>
      <c r="D264" s="104"/>
      <c r="E264" s="104"/>
      <c r="F264" s="104"/>
      <c r="G264" s="104" t="s">
        <v>26</v>
      </c>
      <c r="H264" s="104" t="s">
        <v>1890</v>
      </c>
      <c r="I264" s="104"/>
      <c r="J264" s="91" t="s">
        <v>1891</v>
      </c>
      <c r="K264" s="91"/>
      <c r="L264" s="104"/>
      <c r="M264" s="104"/>
      <c r="N264" s="104"/>
      <c r="O264" s="104"/>
      <c r="P264" s="104"/>
      <c r="Q264" s="104"/>
      <c r="S264" s="104" t="s">
        <v>1889</v>
      </c>
      <c r="U264" s="91" t="s">
        <v>1891</v>
      </c>
      <c r="W264" s="91"/>
      <c r="X264" s="91"/>
      <c r="AS264" s="104"/>
      <c r="AT264" s="104"/>
      <c r="AU264" s="104"/>
      <c r="AV264" s="104"/>
      <c r="AW264" s="104"/>
    </row>
    <row r="265" spans="1:52" s="109" customFormat="1" ht="13" customHeight="1">
      <c r="A265" s="104" t="s">
        <v>133</v>
      </c>
      <c r="B265" s="104" t="s">
        <v>2041</v>
      </c>
      <c r="C265" s="104" t="s">
        <v>1893</v>
      </c>
      <c r="D265" s="104"/>
      <c r="E265" s="104" t="s">
        <v>1959</v>
      </c>
      <c r="F265" s="104" t="s">
        <v>2042</v>
      </c>
      <c r="G265" s="104" t="s">
        <v>26</v>
      </c>
      <c r="H265" s="104" t="s">
        <v>1896</v>
      </c>
      <c r="I265" s="104" t="s">
        <v>135</v>
      </c>
      <c r="J265" s="91" t="s">
        <v>1897</v>
      </c>
      <c r="K265" s="91"/>
      <c r="L265" s="104"/>
      <c r="M265" s="104"/>
      <c r="N265" s="104"/>
      <c r="O265" s="104"/>
      <c r="P265" s="104"/>
      <c r="Q265" s="104"/>
      <c r="S265" s="104" t="s">
        <v>1893</v>
      </c>
      <c r="U265" s="91" t="s">
        <v>1897</v>
      </c>
      <c r="W265" s="96" t="s">
        <v>1898</v>
      </c>
      <c r="X265" s="91"/>
      <c r="AS265" s="104"/>
      <c r="AT265" s="104"/>
      <c r="AU265" s="104"/>
      <c r="AV265" s="104"/>
      <c r="AW265" s="104"/>
    </row>
    <row r="266" spans="1:52" s="109" customFormat="1" ht="13" customHeight="1">
      <c r="A266" s="104" t="s">
        <v>14</v>
      </c>
      <c r="B266" s="104" t="s">
        <v>2043</v>
      </c>
      <c r="C266" s="104"/>
      <c r="D266" s="104"/>
      <c r="E266" s="104"/>
      <c r="F266" s="104"/>
      <c r="G266" s="104"/>
      <c r="H266" s="104"/>
      <c r="I266" s="104"/>
      <c r="J266" s="91"/>
      <c r="K266" s="91"/>
      <c r="L266" s="104"/>
      <c r="M266" s="104"/>
      <c r="N266" s="104" t="s">
        <v>2044</v>
      </c>
      <c r="O266" s="104"/>
      <c r="P266" s="104"/>
      <c r="Q266" s="104"/>
      <c r="S266" s="104"/>
      <c r="U266" s="91"/>
      <c r="W266" s="96"/>
      <c r="X266" s="91"/>
      <c r="AS266" s="104"/>
      <c r="AT266" s="104"/>
      <c r="AU266" s="104"/>
      <c r="AV266" s="104"/>
      <c r="AW266" s="104"/>
    </row>
    <row r="267" spans="1:52" s="109" customFormat="1" ht="13" customHeight="1">
      <c r="A267" s="104" t="s">
        <v>14</v>
      </c>
      <c r="B267" s="104" t="s">
        <v>959</v>
      </c>
      <c r="C267" s="104"/>
      <c r="D267" s="104"/>
      <c r="E267" s="104"/>
      <c r="F267" s="104"/>
      <c r="G267" s="104"/>
      <c r="H267" s="104"/>
      <c r="I267" s="104"/>
      <c r="J267" s="91"/>
      <c r="K267" s="91"/>
      <c r="L267" s="104"/>
      <c r="M267" s="104"/>
      <c r="N267" s="104" t="s">
        <v>2045</v>
      </c>
      <c r="O267" s="104"/>
      <c r="P267" s="104"/>
      <c r="Q267" s="104"/>
      <c r="S267" s="104"/>
      <c r="U267" s="91"/>
      <c r="W267" s="91"/>
      <c r="X267" s="91"/>
      <c r="AS267" s="104"/>
      <c r="AT267" s="104"/>
      <c r="AU267" s="104"/>
      <c r="AV267" s="104"/>
      <c r="AW267" s="104"/>
    </row>
    <row r="268" spans="1:52" s="109" customFormat="1" ht="13" customHeight="1">
      <c r="A268" s="104" t="s">
        <v>14</v>
      </c>
      <c r="B268" s="104" t="s">
        <v>2046</v>
      </c>
      <c r="C268" s="104"/>
      <c r="D268" s="104"/>
      <c r="E268" s="104"/>
      <c r="F268" s="104"/>
      <c r="G268" s="104"/>
      <c r="H268" s="104"/>
      <c r="I268" s="104"/>
      <c r="J268" s="91"/>
      <c r="K268" s="91"/>
      <c r="L268" s="104"/>
      <c r="M268" s="104"/>
      <c r="N268" s="104" t="s">
        <v>2047</v>
      </c>
      <c r="O268" s="104"/>
      <c r="P268" s="104"/>
      <c r="Q268" s="104"/>
      <c r="S268" s="104"/>
      <c r="U268" s="91"/>
      <c r="W268" s="91"/>
      <c r="X268" s="91"/>
      <c r="AS268" s="104"/>
      <c r="AT268" s="104"/>
      <c r="AU268" s="104"/>
      <c r="AV268" s="104"/>
      <c r="AW268" s="104"/>
    </row>
    <row r="269" spans="1:52" s="104" customFormat="1" ht="13" customHeight="1">
      <c r="A269" s="104" t="s">
        <v>28</v>
      </c>
      <c r="B269" s="104" t="s">
        <v>954</v>
      </c>
      <c r="J269" s="91"/>
      <c r="K269" s="91"/>
      <c r="U269" s="91"/>
      <c r="W269" s="91"/>
      <c r="X269" s="91"/>
    </row>
    <row r="270" spans="1:52" s="115" customFormat="1" ht="13" customHeight="1">
      <c r="A270" s="104" t="s">
        <v>20</v>
      </c>
      <c r="B270" s="104" t="s">
        <v>2048</v>
      </c>
      <c r="C270" s="104" t="s">
        <v>2049</v>
      </c>
      <c r="D270" s="104"/>
      <c r="E270" s="104"/>
      <c r="F270" s="104"/>
      <c r="G270" s="104" t="s">
        <v>26</v>
      </c>
      <c r="H270" s="104"/>
      <c r="I270" s="104"/>
      <c r="J270" s="96" t="s">
        <v>2440</v>
      </c>
      <c r="K270" s="91"/>
      <c r="L270" s="104" t="s">
        <v>2050</v>
      </c>
      <c r="M270" s="104"/>
      <c r="N270" s="104"/>
      <c r="O270" s="104"/>
      <c r="P270" s="104"/>
      <c r="Q270" s="104"/>
      <c r="S270" s="104" t="s">
        <v>2049</v>
      </c>
      <c r="U270" s="96" t="s">
        <v>2440</v>
      </c>
      <c r="W270" s="91"/>
      <c r="X270" s="91"/>
    </row>
    <row r="271" spans="1:52" s="115" customFormat="1" ht="13" customHeight="1">
      <c r="A271" s="104" t="s">
        <v>20</v>
      </c>
      <c r="B271" s="104" t="s">
        <v>2051</v>
      </c>
      <c r="C271" s="104" t="s">
        <v>2052</v>
      </c>
      <c r="D271" s="104"/>
      <c r="E271" s="104"/>
      <c r="F271" s="104"/>
      <c r="G271" s="104" t="s">
        <v>26</v>
      </c>
      <c r="H271" s="104"/>
      <c r="I271" s="104"/>
      <c r="J271" s="96" t="s">
        <v>2053</v>
      </c>
      <c r="K271" s="91"/>
      <c r="L271" s="104" t="s">
        <v>2289</v>
      </c>
      <c r="M271" s="104"/>
      <c r="N271" s="104"/>
      <c r="O271" s="104"/>
      <c r="P271" s="104"/>
      <c r="Q271" s="104"/>
      <c r="S271" s="104" t="s">
        <v>2052</v>
      </c>
      <c r="U271" s="96" t="s">
        <v>2053</v>
      </c>
      <c r="W271" s="91"/>
      <c r="X271" s="91"/>
    </row>
    <row r="272" spans="1:52" s="109" customFormat="1" ht="13" customHeight="1">
      <c r="A272" s="104" t="s">
        <v>20</v>
      </c>
      <c r="B272" s="104" t="s">
        <v>2054</v>
      </c>
      <c r="C272" s="104" t="s">
        <v>2055</v>
      </c>
      <c r="D272" s="104"/>
      <c r="E272" s="104"/>
      <c r="F272" s="104"/>
      <c r="G272" s="104" t="s">
        <v>26</v>
      </c>
      <c r="H272" s="104"/>
      <c r="I272" s="104"/>
      <c r="J272" s="96" t="s">
        <v>2057</v>
      </c>
      <c r="K272" s="91"/>
      <c r="L272" s="104" t="s">
        <v>2056</v>
      </c>
      <c r="M272" s="104"/>
      <c r="N272" s="104"/>
      <c r="O272" s="104"/>
      <c r="P272" s="104"/>
      <c r="Q272" s="104"/>
      <c r="S272" s="104" t="s">
        <v>2055</v>
      </c>
      <c r="U272" s="96" t="s">
        <v>2057</v>
      </c>
      <c r="W272" s="91"/>
      <c r="X272" s="91"/>
      <c r="AS272" s="104"/>
      <c r="AT272" s="104"/>
      <c r="AU272" s="104"/>
      <c r="AV272" s="104"/>
      <c r="AW272" s="104"/>
    </row>
    <row r="273" spans="1:73" s="109" customFormat="1" ht="13" customHeight="1">
      <c r="A273" s="104" t="s">
        <v>20</v>
      </c>
      <c r="B273" s="104" t="s">
        <v>2058</v>
      </c>
      <c r="C273" s="104" t="s">
        <v>2059</v>
      </c>
      <c r="D273" s="104"/>
      <c r="E273" s="104"/>
      <c r="F273" s="104"/>
      <c r="G273" s="104" t="s">
        <v>26</v>
      </c>
      <c r="H273" s="104"/>
      <c r="I273" s="104"/>
      <c r="J273" s="96" t="s">
        <v>2057</v>
      </c>
      <c r="K273" s="91"/>
      <c r="L273" s="104" t="s">
        <v>2060</v>
      </c>
      <c r="M273" s="104"/>
      <c r="N273" s="104"/>
      <c r="O273" s="104"/>
      <c r="P273" s="104"/>
      <c r="Q273" s="104"/>
      <c r="S273" s="104" t="s">
        <v>2059</v>
      </c>
      <c r="U273" s="96" t="s">
        <v>2057</v>
      </c>
      <c r="W273" s="91"/>
      <c r="X273" s="91"/>
      <c r="AS273" s="104"/>
      <c r="AT273" s="104"/>
      <c r="AU273" s="104"/>
      <c r="AV273" s="104"/>
      <c r="AW273" s="104"/>
    </row>
    <row r="274" spans="1:73" s="90" customFormat="1" ht="13" customHeight="1">
      <c r="A274" s="89" t="s">
        <v>29</v>
      </c>
      <c r="B274" s="89" t="s">
        <v>960</v>
      </c>
      <c r="C274" s="89" t="s">
        <v>2062</v>
      </c>
      <c r="D274" s="89"/>
      <c r="E274" s="89"/>
      <c r="F274" s="89"/>
      <c r="G274" s="89" t="s">
        <v>26</v>
      </c>
      <c r="H274" s="89"/>
      <c r="I274" s="89"/>
      <c r="J274" s="89" t="s">
        <v>2063</v>
      </c>
      <c r="K274" s="89"/>
      <c r="L274" s="89" t="s">
        <v>961</v>
      </c>
      <c r="M274" s="89"/>
      <c r="N274" s="89"/>
      <c r="O274" s="89"/>
      <c r="P274" s="89"/>
      <c r="Q274" s="89"/>
      <c r="R274" s="91"/>
      <c r="S274" s="89" t="s">
        <v>2062</v>
      </c>
      <c r="T274" s="91" t="s">
        <v>2421</v>
      </c>
      <c r="U274" s="89" t="s">
        <v>2063</v>
      </c>
      <c r="V274" s="91" t="s">
        <v>2421</v>
      </c>
      <c r="W274" s="89"/>
      <c r="X274" s="89"/>
      <c r="Y274" s="91"/>
      <c r="Z274" s="91"/>
      <c r="AA274" s="91"/>
      <c r="AB274" s="91"/>
      <c r="AC274" s="91"/>
      <c r="AD274" s="91"/>
      <c r="AE274" s="91"/>
      <c r="AF274" s="91"/>
      <c r="AG274" s="91"/>
      <c r="AH274" s="91"/>
      <c r="AI274" s="91"/>
      <c r="AJ274" s="91"/>
      <c r="AK274" s="91"/>
      <c r="AL274" s="91"/>
      <c r="AM274" s="91"/>
      <c r="AN274" s="91"/>
      <c r="AO274" s="91"/>
      <c r="AP274" s="91"/>
      <c r="AQ274" s="91"/>
      <c r="AR274" s="91"/>
      <c r="AS274" s="91"/>
      <c r="AT274" s="91"/>
      <c r="AU274" s="91"/>
      <c r="AV274" s="91"/>
      <c r="AW274" s="91"/>
      <c r="AX274" s="91"/>
      <c r="AY274" s="91"/>
      <c r="AZ274" s="91"/>
      <c r="BA274" s="91"/>
      <c r="BB274" s="91"/>
      <c r="BC274" s="91"/>
      <c r="BD274" s="91"/>
      <c r="BE274" s="91"/>
      <c r="BF274" s="91"/>
      <c r="BG274" s="91"/>
      <c r="BH274" s="91"/>
      <c r="BI274" s="91"/>
      <c r="BJ274" s="91"/>
      <c r="BK274" s="91"/>
      <c r="BL274" s="91"/>
      <c r="BM274" s="91"/>
      <c r="BN274" s="91"/>
      <c r="BO274" s="91"/>
      <c r="BP274" s="91"/>
      <c r="BQ274" s="91"/>
      <c r="BR274" s="91"/>
      <c r="BS274" s="91"/>
      <c r="BT274" s="91"/>
      <c r="BU274" s="91"/>
    </row>
    <row r="275" spans="1:73" s="90" customFormat="1" ht="13" customHeight="1">
      <c r="A275" s="89" t="s">
        <v>20</v>
      </c>
      <c r="B275" s="89" t="s">
        <v>962</v>
      </c>
      <c r="C275" s="89" t="s">
        <v>963</v>
      </c>
      <c r="D275" s="89" t="s">
        <v>964</v>
      </c>
      <c r="E275" s="89"/>
      <c r="F275" s="89"/>
      <c r="G275" s="89" t="s">
        <v>26</v>
      </c>
      <c r="H275" s="89"/>
      <c r="I275" s="89"/>
      <c r="J275" s="89" t="s">
        <v>966</v>
      </c>
      <c r="K275" s="89" t="s">
        <v>2442</v>
      </c>
      <c r="L275" s="89" t="s">
        <v>965</v>
      </c>
      <c r="M275" s="89"/>
      <c r="N275" s="89"/>
      <c r="O275" s="89"/>
      <c r="P275" s="89"/>
      <c r="Q275" s="89"/>
      <c r="R275" s="91"/>
      <c r="S275" s="89" t="s">
        <v>963</v>
      </c>
      <c r="T275" s="91" t="s">
        <v>2441</v>
      </c>
      <c r="U275" s="89" t="s">
        <v>966</v>
      </c>
      <c r="V275" s="91" t="s">
        <v>2441</v>
      </c>
      <c r="W275" s="89"/>
      <c r="X275" s="89"/>
      <c r="Y275" s="91"/>
      <c r="Z275" s="91"/>
      <c r="AA275" s="91"/>
      <c r="AB275" s="91"/>
      <c r="AC275" s="91"/>
      <c r="AD275" s="91"/>
      <c r="AE275" s="91"/>
      <c r="AF275" s="91"/>
      <c r="AG275" s="91"/>
      <c r="AH275" s="91"/>
      <c r="AI275" s="91"/>
      <c r="AJ275" s="91"/>
      <c r="AK275" s="91"/>
      <c r="AL275" s="91"/>
      <c r="AM275" s="91"/>
      <c r="AN275" s="91"/>
      <c r="AO275" s="91"/>
      <c r="AP275" s="91"/>
      <c r="AQ275" s="91"/>
      <c r="AR275" s="91"/>
      <c r="AS275" s="91"/>
      <c r="AT275" s="91"/>
      <c r="AU275" s="91"/>
      <c r="AV275" s="91"/>
      <c r="AW275" s="91"/>
      <c r="AX275" s="91"/>
      <c r="AY275" s="91"/>
      <c r="AZ275" s="91"/>
      <c r="BA275" s="91"/>
      <c r="BB275" s="91"/>
      <c r="BC275" s="91"/>
      <c r="BD275" s="91"/>
      <c r="BE275" s="91"/>
      <c r="BF275" s="91"/>
      <c r="BG275" s="91"/>
      <c r="BH275" s="91"/>
      <c r="BI275" s="91"/>
      <c r="BJ275" s="91"/>
      <c r="BK275" s="91"/>
      <c r="BL275" s="91"/>
      <c r="BM275" s="91"/>
      <c r="BN275" s="91"/>
      <c r="BO275" s="91"/>
      <c r="BP275" s="91"/>
      <c r="BQ275" s="91"/>
      <c r="BR275" s="91"/>
      <c r="BS275" s="91"/>
      <c r="BT275" s="91"/>
      <c r="BU275" s="91"/>
    </row>
    <row r="276" spans="1:73" ht="13" customHeight="1">
      <c r="A276" s="89" t="s">
        <v>1750</v>
      </c>
      <c r="B276" s="89" t="s">
        <v>282</v>
      </c>
      <c r="C276" s="89" t="s">
        <v>967</v>
      </c>
      <c r="D276" s="89"/>
      <c r="E276" s="156" t="s">
        <v>1719</v>
      </c>
      <c r="F276" s="156" t="s">
        <v>1720</v>
      </c>
      <c r="G276" s="89" t="s">
        <v>26</v>
      </c>
      <c r="H276" s="89"/>
      <c r="I276" s="89"/>
      <c r="J276" s="89" t="s">
        <v>968</v>
      </c>
      <c r="L276" s="89" t="s">
        <v>1085</v>
      </c>
      <c r="M276" s="89"/>
      <c r="N276" s="89"/>
      <c r="O276" s="89"/>
      <c r="P276" s="89"/>
      <c r="Q276" s="89"/>
      <c r="R276" s="91"/>
      <c r="S276" s="89" t="s">
        <v>967</v>
      </c>
      <c r="T276" s="91" t="s">
        <v>2421</v>
      </c>
      <c r="U276" s="89" t="s">
        <v>968</v>
      </c>
      <c r="V276" s="91" t="s">
        <v>2421</v>
      </c>
    </row>
    <row r="277" spans="1:73" s="94" customFormat="1" ht="13" customHeight="1">
      <c r="A277" s="92" t="s">
        <v>16</v>
      </c>
      <c r="B277" s="92" t="s">
        <v>283</v>
      </c>
      <c r="C277" s="92"/>
      <c r="D277" s="92"/>
      <c r="E277" s="92"/>
      <c r="F277" s="92"/>
      <c r="G277" s="92"/>
      <c r="H277" s="92" t="s">
        <v>18</v>
      </c>
      <c r="I277" s="92"/>
      <c r="J277" s="92"/>
      <c r="K277" s="92"/>
      <c r="L277" s="92" t="s">
        <v>1851</v>
      </c>
      <c r="M277" s="92"/>
      <c r="N277" s="92"/>
      <c r="O277" s="92"/>
      <c r="P277" s="92"/>
      <c r="Q277" s="92"/>
      <c r="S277" s="92"/>
      <c r="U277" s="92"/>
      <c r="W277" s="92"/>
      <c r="X277" s="92"/>
    </row>
    <row r="278" spans="1:73" s="96" customFormat="1" ht="13" customHeight="1">
      <c r="A278" s="95" t="s">
        <v>14</v>
      </c>
      <c r="B278" s="95" t="s">
        <v>284</v>
      </c>
      <c r="C278" s="95"/>
      <c r="D278" s="95"/>
      <c r="E278" s="95"/>
      <c r="F278" s="95"/>
      <c r="G278" s="95"/>
      <c r="H278" s="95"/>
      <c r="I278" s="95"/>
      <c r="J278" s="95"/>
      <c r="K278" s="95"/>
      <c r="L278" s="95"/>
      <c r="M278" s="95"/>
      <c r="N278" s="95" t="s">
        <v>1734</v>
      </c>
      <c r="O278" s="95"/>
      <c r="P278" s="95"/>
      <c r="Q278" s="95"/>
      <c r="S278" s="95"/>
      <c r="U278" s="95"/>
      <c r="W278" s="95"/>
      <c r="X278" s="95"/>
    </row>
    <row r="279" spans="1:73" s="110" customFormat="1" ht="13" customHeight="1">
      <c r="A279" s="95" t="s">
        <v>14</v>
      </c>
      <c r="B279" s="95" t="s">
        <v>969</v>
      </c>
      <c r="C279" s="95"/>
      <c r="D279" s="95"/>
      <c r="E279" s="95"/>
      <c r="F279" s="95"/>
      <c r="G279" s="95"/>
      <c r="H279" s="95"/>
      <c r="I279" s="95"/>
      <c r="J279" s="95"/>
      <c r="K279" s="95"/>
      <c r="L279" s="95"/>
      <c r="M279" s="95"/>
      <c r="N279" s="95" t="s">
        <v>1733</v>
      </c>
      <c r="O279" s="95"/>
      <c r="P279" s="95"/>
      <c r="Q279" s="95"/>
      <c r="R279" s="96"/>
      <c r="S279" s="95"/>
      <c r="T279" s="96"/>
      <c r="U279" s="95"/>
      <c r="V279" s="96"/>
      <c r="W279" s="95"/>
      <c r="X279" s="95"/>
      <c r="Y279" s="96"/>
      <c r="Z279" s="96"/>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c r="BQ279" s="96"/>
      <c r="BR279" s="96"/>
      <c r="BS279" s="96"/>
      <c r="BT279" s="96"/>
      <c r="BU279" s="96"/>
    </row>
    <row r="280" spans="1:73" s="110" customFormat="1" ht="13" customHeight="1">
      <c r="A280" s="95" t="s">
        <v>14</v>
      </c>
      <c r="B280" s="95" t="s">
        <v>1286</v>
      </c>
      <c r="C280" s="95"/>
      <c r="D280" s="95"/>
      <c r="E280" s="95"/>
      <c r="F280" s="95"/>
      <c r="G280" s="95"/>
      <c r="H280" s="95"/>
      <c r="I280" s="95"/>
      <c r="J280" s="95"/>
      <c r="K280" s="95"/>
      <c r="L280" s="95"/>
      <c r="M280" s="95"/>
      <c r="N280" s="217" t="s">
        <v>1287</v>
      </c>
      <c r="O280" s="95"/>
      <c r="P280" s="95"/>
      <c r="Q280" s="95"/>
      <c r="R280" s="96"/>
      <c r="S280" s="95"/>
      <c r="T280" s="96"/>
      <c r="U280" s="95"/>
      <c r="V280" s="96"/>
      <c r="W280" s="95"/>
      <c r="X280" s="95"/>
      <c r="Y280" s="96"/>
      <c r="Z280" s="96"/>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c r="BQ280" s="96"/>
      <c r="BR280" s="96"/>
      <c r="BS280" s="96"/>
      <c r="BT280" s="96"/>
      <c r="BU280" s="96"/>
    </row>
    <row r="281" spans="1:73" s="96" customFormat="1" ht="13" customHeight="1">
      <c r="A281" s="92" t="s">
        <v>285</v>
      </c>
      <c r="B281" s="95" t="s">
        <v>970</v>
      </c>
      <c r="C281" s="95" t="s">
        <v>1288</v>
      </c>
      <c r="D281" s="95" t="s">
        <v>286</v>
      </c>
      <c r="E281" s="95"/>
      <c r="F281" s="95"/>
      <c r="G281" s="95" t="s">
        <v>26</v>
      </c>
      <c r="H281" s="95"/>
      <c r="I281" s="95"/>
      <c r="J281" s="95" t="s">
        <v>2444</v>
      </c>
      <c r="K281" s="95" t="s">
        <v>2445</v>
      </c>
      <c r="M281" s="95"/>
      <c r="N281" s="95"/>
      <c r="O281" s="95"/>
      <c r="P281" s="95"/>
      <c r="Q281" s="95"/>
      <c r="S281" s="95" t="s">
        <v>1288</v>
      </c>
      <c r="T281" s="218" t="s">
        <v>2443</v>
      </c>
      <c r="U281" s="95" t="s">
        <v>2444</v>
      </c>
      <c r="V281" s="218" t="s">
        <v>2443</v>
      </c>
      <c r="W281" s="95"/>
      <c r="X281" s="95"/>
    </row>
    <row r="282" spans="1:73" s="96" customFormat="1" ht="13" customHeight="1">
      <c r="A282" s="95" t="s">
        <v>113</v>
      </c>
      <c r="B282" s="95" t="s">
        <v>287</v>
      </c>
      <c r="C282" s="95" t="s">
        <v>255</v>
      </c>
      <c r="D282" s="95"/>
      <c r="E282" s="95"/>
      <c r="F282" s="95"/>
      <c r="G282" s="95" t="s">
        <v>26</v>
      </c>
      <c r="H282" s="95"/>
      <c r="I282" s="95"/>
      <c r="J282" s="95" t="s">
        <v>288</v>
      </c>
      <c r="K282" s="95"/>
      <c r="L282" s="95"/>
      <c r="M282" s="95"/>
      <c r="N282" s="95"/>
      <c r="O282" s="95"/>
      <c r="P282" s="95"/>
      <c r="Q282" s="95"/>
      <c r="S282" s="95" t="s">
        <v>255</v>
      </c>
      <c r="U282" s="95" t="s">
        <v>288</v>
      </c>
      <c r="W282" s="95"/>
      <c r="X282" s="95"/>
    </row>
    <row r="283" spans="1:73" s="96" customFormat="1" ht="13" customHeight="1">
      <c r="A283" s="95" t="s">
        <v>28</v>
      </c>
      <c r="B283" s="95" t="s">
        <v>283</v>
      </c>
      <c r="C283" s="95"/>
      <c r="D283" s="95"/>
      <c r="E283" s="95"/>
      <c r="F283" s="95"/>
      <c r="G283" s="95"/>
      <c r="H283" s="95"/>
      <c r="I283" s="95"/>
      <c r="J283" s="95"/>
      <c r="K283" s="95"/>
      <c r="L283" s="95"/>
      <c r="M283" s="95"/>
      <c r="N283" s="95"/>
      <c r="O283" s="95"/>
      <c r="P283" s="95"/>
      <c r="Q283" s="95"/>
      <c r="S283" s="95"/>
      <c r="U283" s="95"/>
      <c r="W283" s="95"/>
      <c r="X283" s="95"/>
    </row>
    <row r="284" spans="1:73" s="160" customFormat="1" ht="13" customHeight="1">
      <c r="A284" s="200" t="s">
        <v>2446</v>
      </c>
      <c r="B284" s="219"/>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c r="AT284" s="117"/>
      <c r="AU284" s="117"/>
      <c r="AV284" s="117"/>
      <c r="AW284" s="117"/>
      <c r="AX284" s="117"/>
      <c r="AY284" s="117"/>
      <c r="AZ284" s="117"/>
      <c r="BA284" s="117"/>
      <c r="BB284" s="117"/>
      <c r="BC284" s="117"/>
      <c r="BD284" s="117"/>
      <c r="BE284" s="117"/>
      <c r="BF284" s="117"/>
      <c r="BG284" s="117"/>
      <c r="BH284" s="117"/>
      <c r="BI284" s="117"/>
      <c r="BJ284" s="117"/>
      <c r="BK284" s="117"/>
      <c r="BL284" s="117"/>
      <c r="BM284" s="117"/>
      <c r="BN284" s="117"/>
      <c r="BO284" s="117"/>
      <c r="BP284" s="117"/>
      <c r="BQ284" s="117"/>
      <c r="BR284" s="117"/>
      <c r="BS284" s="117"/>
      <c r="BT284" s="117"/>
      <c r="BU284" s="117"/>
    </row>
    <row r="285" spans="1:73" s="223" customFormat="1" ht="13" customHeight="1">
      <c r="A285" s="220" t="s">
        <v>2447</v>
      </c>
      <c r="B285" s="220" t="s">
        <v>2448</v>
      </c>
      <c r="C285" s="220" t="s">
        <v>2449</v>
      </c>
      <c r="D285" s="220" t="s">
        <v>2450</v>
      </c>
      <c r="E285" s="220"/>
      <c r="F285" s="220"/>
      <c r="G285" s="220" t="s">
        <v>26</v>
      </c>
      <c r="H285" s="220"/>
      <c r="I285" s="220"/>
      <c r="J285" s="220" t="s">
        <v>2454</v>
      </c>
      <c r="K285" s="220" t="str">
        <f>D285</f>
        <v>Select from the following facilities, if applicable. If the facility where she obtained her method is not shown, select “Other” and enter the full name of the facility on the next screen.</v>
      </c>
      <c r="L285" s="220" t="s">
        <v>2451</v>
      </c>
      <c r="M285" s="220"/>
      <c r="N285" s="220"/>
      <c r="O285" s="220" t="s">
        <v>2452</v>
      </c>
      <c r="P285" s="220"/>
      <c r="Q285" s="221" t="s">
        <v>2453</v>
      </c>
      <c r="R285" s="220"/>
      <c r="S285" s="220" t="s">
        <v>2449</v>
      </c>
      <c r="T285" s="220"/>
      <c r="U285" s="220" t="s">
        <v>2454</v>
      </c>
      <c r="V285" s="220"/>
      <c r="W285" s="220" t="str">
        <f>D285</f>
        <v>Select from the following facilities, if applicable. If the facility where she obtained her method is not shown, select “Other” and enter the full name of the facility on the next screen.</v>
      </c>
      <c r="X285" s="220" t="str">
        <f>IF($F285="","",$F285)</f>
        <v/>
      </c>
      <c r="Y285" s="222" t="str">
        <f>IF($F285="","",$F285)</f>
        <v/>
      </c>
      <c r="Z285" s="220"/>
      <c r="AA285" s="220"/>
      <c r="AB285" s="220"/>
      <c r="AC285" s="220"/>
      <c r="AD285" s="220"/>
      <c r="AE285" s="220"/>
      <c r="AF285" s="220"/>
      <c r="AG285" s="220"/>
      <c r="AH285" s="220"/>
      <c r="AI285" s="220"/>
      <c r="AJ285" s="220"/>
      <c r="AK285" s="220"/>
      <c r="AL285" s="220"/>
      <c r="AM285" s="220"/>
      <c r="AN285" s="220"/>
      <c r="AO285" s="220"/>
      <c r="AP285" s="220"/>
      <c r="AQ285" s="220"/>
      <c r="AR285" s="220"/>
      <c r="AS285" s="220"/>
      <c r="AT285" s="220"/>
      <c r="AU285" s="220"/>
      <c r="AV285" s="220"/>
      <c r="AW285" s="220"/>
      <c r="AX285" s="220"/>
      <c r="AY285" s="220"/>
      <c r="AZ285" s="220"/>
      <c r="BA285" s="220"/>
      <c r="BB285" s="220"/>
      <c r="BC285" s="220"/>
      <c r="BD285" s="220"/>
      <c r="BE285" s="220"/>
      <c r="BF285" s="220"/>
      <c r="BG285" s="220"/>
      <c r="BH285" s="220"/>
      <c r="BI285" s="220"/>
      <c r="BJ285" s="220"/>
      <c r="BK285" s="220"/>
      <c r="BL285" s="220"/>
      <c r="BM285" s="220"/>
      <c r="BN285" s="220"/>
      <c r="BO285" s="220"/>
      <c r="BP285" s="220"/>
      <c r="BQ285" s="220"/>
      <c r="BR285" s="220"/>
      <c r="BS285" s="220"/>
      <c r="BT285" s="220"/>
      <c r="BU285" s="220"/>
    </row>
    <row r="286" spans="1:73" s="223" customFormat="1" ht="13" customHeight="1">
      <c r="A286" s="220" t="s">
        <v>40</v>
      </c>
      <c r="B286" s="220" t="s">
        <v>2455</v>
      </c>
      <c r="C286" s="220" t="s">
        <v>2456</v>
      </c>
      <c r="D286" s="220"/>
      <c r="E286" s="220"/>
      <c r="F286" s="220"/>
      <c r="G286" s="220" t="s">
        <v>26</v>
      </c>
      <c r="H286" s="220"/>
      <c r="I286" s="220"/>
      <c r="J286" s="220" t="str">
        <f>C286</f>
        <v xml:space="preserve">FQ30c. Full name of facility: </v>
      </c>
      <c r="K286" s="220"/>
      <c r="L286" s="220" t="s">
        <v>2457</v>
      </c>
      <c r="M286" s="220"/>
      <c r="N286" s="220"/>
      <c r="O286" s="220"/>
      <c r="P286" s="220"/>
      <c r="Q286" s="221" t="s">
        <v>2458</v>
      </c>
      <c r="R286" s="220"/>
      <c r="S286" s="220" t="s">
        <v>2456</v>
      </c>
      <c r="T286" s="220"/>
      <c r="U286" s="220" t="str">
        <f>A286</f>
        <v>text</v>
      </c>
      <c r="V286" s="220"/>
      <c r="W286" s="220"/>
      <c r="X286" s="220" t="str">
        <f>IF($F286="","",$F286)</f>
        <v/>
      </c>
      <c r="Y286" s="222" t="str">
        <f>IF($F286="","",$F286)</f>
        <v/>
      </c>
      <c r="Z286" s="220"/>
      <c r="AA286" s="220"/>
      <c r="AB286" s="220"/>
      <c r="AC286" s="220"/>
      <c r="AD286" s="220"/>
      <c r="AE286" s="220"/>
      <c r="AF286" s="220"/>
      <c r="AG286" s="220"/>
      <c r="AH286" s="220"/>
      <c r="AI286" s="220"/>
      <c r="AJ286" s="220"/>
      <c r="AK286" s="220"/>
      <c r="AL286" s="220"/>
      <c r="AM286" s="220"/>
      <c r="AN286" s="220"/>
      <c r="AO286" s="220"/>
      <c r="AP286" s="220"/>
      <c r="AQ286" s="220"/>
      <c r="AR286" s="220"/>
      <c r="AS286" s="220"/>
      <c r="AT286" s="220"/>
      <c r="AU286" s="220"/>
      <c r="AV286" s="220"/>
      <c r="AW286" s="220"/>
      <c r="AX286" s="220"/>
      <c r="AY286" s="220"/>
      <c r="AZ286" s="220"/>
      <c r="BA286" s="220"/>
      <c r="BB286" s="220"/>
      <c r="BC286" s="220"/>
      <c r="BD286" s="220"/>
      <c r="BE286" s="220"/>
      <c r="BF286" s="220"/>
      <c r="BG286" s="220"/>
      <c r="BH286" s="220"/>
      <c r="BI286" s="220"/>
      <c r="BJ286" s="220"/>
      <c r="BK286" s="220"/>
      <c r="BL286" s="220"/>
      <c r="BM286" s="220"/>
      <c r="BN286" s="220"/>
      <c r="BO286" s="220"/>
      <c r="BP286" s="220"/>
      <c r="BQ286" s="220"/>
      <c r="BR286" s="220"/>
      <c r="BS286" s="220"/>
      <c r="BT286" s="220"/>
      <c r="BU286" s="220"/>
    </row>
    <row r="287" spans="1:73" ht="13" customHeight="1">
      <c r="A287" s="89" t="s">
        <v>225</v>
      </c>
      <c r="B287" s="89" t="s">
        <v>289</v>
      </c>
      <c r="C287" s="89" t="s">
        <v>973</v>
      </c>
      <c r="D287" s="89"/>
      <c r="E287" s="89"/>
      <c r="F287" s="89"/>
      <c r="G287" s="89" t="s">
        <v>26</v>
      </c>
      <c r="H287" s="89"/>
      <c r="I287" s="89"/>
      <c r="J287" s="89" t="s">
        <v>1314</v>
      </c>
      <c r="L287" s="89" t="s">
        <v>1107</v>
      </c>
      <c r="M287" s="89"/>
      <c r="N287" s="89"/>
      <c r="O287" s="89"/>
      <c r="P287" s="89"/>
      <c r="Q287" s="89"/>
      <c r="R287" s="91"/>
      <c r="S287" s="89" t="s">
        <v>973</v>
      </c>
      <c r="T287" s="91" t="s">
        <v>2459</v>
      </c>
      <c r="U287" s="89" t="s">
        <v>1314</v>
      </c>
      <c r="V287" s="91" t="s">
        <v>2459</v>
      </c>
    </row>
    <row r="288" spans="1:73" ht="13" customHeight="1">
      <c r="A288" s="89" t="s">
        <v>225</v>
      </c>
      <c r="B288" s="89" t="s">
        <v>290</v>
      </c>
      <c r="C288" s="89" t="s">
        <v>974</v>
      </c>
      <c r="D288" s="89"/>
      <c r="E288" s="89"/>
      <c r="F288" s="89"/>
      <c r="G288" s="89" t="s">
        <v>26</v>
      </c>
      <c r="H288" s="89"/>
      <c r="I288" s="89"/>
      <c r="J288" s="89" t="s">
        <v>1318</v>
      </c>
      <c r="L288" s="89" t="s">
        <v>291</v>
      </c>
      <c r="M288" s="89"/>
      <c r="N288" s="89"/>
      <c r="O288" s="89"/>
      <c r="P288" s="89"/>
      <c r="Q288" s="89"/>
      <c r="R288" s="91"/>
      <c r="S288" s="89" t="s">
        <v>974</v>
      </c>
      <c r="T288" s="91" t="s">
        <v>2460</v>
      </c>
      <c r="U288" s="89" t="s">
        <v>1318</v>
      </c>
      <c r="V288" s="91" t="s">
        <v>2460</v>
      </c>
    </row>
    <row r="289" spans="1:73" s="151" customFormat="1" ht="13" customHeight="1">
      <c r="A289" s="208" t="s">
        <v>2409</v>
      </c>
      <c r="B289" s="150"/>
      <c r="C289" s="150"/>
      <c r="D289" s="150"/>
      <c r="E289" s="150"/>
      <c r="F289" s="150"/>
      <c r="G289" s="150"/>
      <c r="H289" s="150"/>
      <c r="I289" s="150"/>
      <c r="J289" s="150"/>
      <c r="K289" s="150"/>
      <c r="L289" s="150"/>
      <c r="M289" s="150"/>
      <c r="N289" s="150"/>
      <c r="O289" s="150"/>
      <c r="P289" s="150"/>
      <c r="Q289" s="150"/>
      <c r="S289" s="150"/>
      <c r="U289" s="150"/>
      <c r="W289" s="150"/>
      <c r="X289" s="150"/>
    </row>
    <row r="290" spans="1:73" s="126" customFormat="1" ht="13" customHeight="1">
      <c r="A290" s="135" t="s">
        <v>179</v>
      </c>
      <c r="B290" s="122" t="s">
        <v>1156</v>
      </c>
      <c r="C290" s="135" t="s">
        <v>2461</v>
      </c>
      <c r="D290" s="122"/>
      <c r="E290" s="122"/>
      <c r="F290" s="122"/>
      <c r="G290" s="122" t="s">
        <v>26</v>
      </c>
      <c r="H290" s="122"/>
      <c r="I290" s="122"/>
      <c r="J290" s="135" t="s">
        <v>1711</v>
      </c>
      <c r="K290" s="122"/>
      <c r="L290" s="122" t="s">
        <v>1128</v>
      </c>
      <c r="M290" s="122"/>
      <c r="N290" s="122"/>
      <c r="O290" s="122"/>
      <c r="P290" s="122"/>
      <c r="Q290" s="122"/>
      <c r="R290" s="134"/>
      <c r="S290" s="135" t="s">
        <v>2461</v>
      </c>
      <c r="T290" s="134" t="s">
        <v>2462</v>
      </c>
      <c r="U290" s="135" t="s">
        <v>1711</v>
      </c>
      <c r="V290" s="134" t="s">
        <v>2462</v>
      </c>
      <c r="W290" s="122"/>
      <c r="X290" s="122"/>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row>
    <row r="291" spans="1:73" ht="13" customHeight="1">
      <c r="A291" s="89" t="s">
        <v>225</v>
      </c>
      <c r="B291" s="89" t="s">
        <v>292</v>
      </c>
      <c r="C291" s="89" t="s">
        <v>975</v>
      </c>
      <c r="D291" s="89"/>
      <c r="E291" s="89"/>
      <c r="F291" s="89"/>
      <c r="G291" s="89" t="s">
        <v>26</v>
      </c>
      <c r="H291" s="89"/>
      <c r="I291" s="89"/>
      <c r="J291" s="89" t="s">
        <v>977</v>
      </c>
      <c r="L291" s="89" t="s">
        <v>1787</v>
      </c>
      <c r="M291" s="89"/>
      <c r="N291" s="89"/>
      <c r="O291" s="89"/>
      <c r="P291" s="89"/>
      <c r="Q291" s="89"/>
      <c r="R291" s="91"/>
      <c r="S291" s="89" t="s">
        <v>975</v>
      </c>
      <c r="T291" s="91" t="s">
        <v>2463</v>
      </c>
      <c r="U291" s="89" t="s">
        <v>977</v>
      </c>
      <c r="V291" s="91" t="s">
        <v>2463</v>
      </c>
    </row>
    <row r="292" spans="1:73" ht="13" customHeight="1">
      <c r="A292" s="89" t="s">
        <v>225</v>
      </c>
      <c r="B292" s="89" t="s">
        <v>293</v>
      </c>
      <c r="C292" s="89" t="s">
        <v>976</v>
      </c>
      <c r="D292" s="89"/>
      <c r="E292" s="89"/>
      <c r="F292" s="89"/>
      <c r="G292" s="89" t="s">
        <v>26</v>
      </c>
      <c r="H292" s="89"/>
      <c r="I292" s="89"/>
      <c r="J292" s="89" t="s">
        <v>978</v>
      </c>
      <c r="L292" s="89" t="s">
        <v>1787</v>
      </c>
      <c r="M292" s="89"/>
      <c r="N292" s="89"/>
      <c r="O292" s="89"/>
      <c r="P292" s="89"/>
      <c r="Q292" s="89"/>
      <c r="R292" s="91"/>
      <c r="S292" s="89" t="s">
        <v>976</v>
      </c>
      <c r="T292" s="91" t="s">
        <v>2464</v>
      </c>
      <c r="U292" s="89" t="s">
        <v>978</v>
      </c>
      <c r="V292" s="91" t="s">
        <v>2464</v>
      </c>
    </row>
    <row r="293" spans="1:73" ht="13" customHeight="1">
      <c r="A293" s="89" t="s">
        <v>294</v>
      </c>
      <c r="B293" s="89" t="s">
        <v>295</v>
      </c>
      <c r="C293" s="89" t="s">
        <v>1585</v>
      </c>
      <c r="D293" s="89"/>
      <c r="E293" s="89"/>
      <c r="F293" s="89"/>
      <c r="G293" s="89" t="s">
        <v>26</v>
      </c>
      <c r="H293" s="89"/>
      <c r="I293" s="89"/>
      <c r="J293" s="89" t="s">
        <v>986</v>
      </c>
      <c r="L293" s="89" t="s">
        <v>296</v>
      </c>
      <c r="M293" s="89"/>
      <c r="N293" s="89"/>
      <c r="O293" s="89"/>
      <c r="P293" s="89"/>
      <c r="Q293" s="89"/>
      <c r="R293" s="91"/>
      <c r="S293" s="89" t="s">
        <v>1585</v>
      </c>
      <c r="T293" s="91" t="s">
        <v>2465</v>
      </c>
      <c r="U293" s="89" t="s">
        <v>986</v>
      </c>
      <c r="V293" s="91" t="s">
        <v>2465</v>
      </c>
    </row>
    <row r="294" spans="1:73" ht="13" customHeight="1">
      <c r="A294" s="89" t="s">
        <v>297</v>
      </c>
      <c r="B294" s="89" t="s">
        <v>298</v>
      </c>
      <c r="C294" s="89" t="s">
        <v>983</v>
      </c>
      <c r="D294" s="89"/>
      <c r="E294" s="89"/>
      <c r="F294" s="89"/>
      <c r="G294" s="89" t="s">
        <v>26</v>
      </c>
      <c r="H294" s="89"/>
      <c r="I294" s="89"/>
      <c r="J294" s="89" t="s">
        <v>987</v>
      </c>
      <c r="L294" s="89" t="s">
        <v>1787</v>
      </c>
      <c r="M294" s="89"/>
      <c r="N294" s="89"/>
      <c r="O294" s="89"/>
      <c r="P294" s="89"/>
      <c r="Q294" s="89"/>
      <c r="R294" s="91"/>
      <c r="S294" s="89" t="s">
        <v>983</v>
      </c>
      <c r="T294" s="91" t="s">
        <v>2459</v>
      </c>
      <c r="U294" s="89" t="s">
        <v>987</v>
      </c>
      <c r="V294" s="91" t="s">
        <v>2459</v>
      </c>
    </row>
    <row r="295" spans="1:73" ht="13" customHeight="1">
      <c r="A295" s="89" t="s">
        <v>297</v>
      </c>
      <c r="B295" s="89" t="s">
        <v>979</v>
      </c>
      <c r="C295" s="89" t="s">
        <v>980</v>
      </c>
      <c r="D295" s="95"/>
      <c r="E295" s="89"/>
      <c r="F295" s="89"/>
      <c r="G295" s="89" t="s">
        <v>26</v>
      </c>
      <c r="H295" s="89"/>
      <c r="I295" s="89"/>
      <c r="J295" s="89" t="s">
        <v>984</v>
      </c>
      <c r="L295" s="89" t="s">
        <v>971</v>
      </c>
      <c r="M295" s="89"/>
      <c r="N295" s="89"/>
      <c r="O295" s="89"/>
      <c r="P295" s="89"/>
      <c r="Q295" s="89"/>
      <c r="R295" s="91"/>
      <c r="S295" s="89" t="s">
        <v>980</v>
      </c>
      <c r="T295" s="91" t="s">
        <v>2466</v>
      </c>
      <c r="U295" s="89" t="s">
        <v>984</v>
      </c>
      <c r="V295" s="91" t="s">
        <v>2466</v>
      </c>
      <c r="W295" s="95"/>
      <c r="X295" s="95"/>
      <c r="Y295" s="96"/>
    </row>
    <row r="296" spans="1:73" ht="13" customHeight="1">
      <c r="A296" s="89" t="s">
        <v>297</v>
      </c>
      <c r="B296" s="89" t="s">
        <v>981</v>
      </c>
      <c r="C296" s="89" t="s">
        <v>982</v>
      </c>
      <c r="D296" s="95"/>
      <c r="E296" s="89"/>
      <c r="F296" s="89"/>
      <c r="G296" s="89" t="s">
        <v>26</v>
      </c>
      <c r="H296" s="89"/>
      <c r="I296" s="89"/>
      <c r="J296" s="89" t="s">
        <v>985</v>
      </c>
      <c r="L296" s="89" t="s">
        <v>972</v>
      </c>
      <c r="M296" s="89"/>
      <c r="N296" s="89"/>
      <c r="O296" s="89"/>
      <c r="P296" s="89"/>
      <c r="Q296" s="89"/>
      <c r="R296" s="91"/>
      <c r="S296" s="89" t="s">
        <v>982</v>
      </c>
      <c r="T296" s="91" t="s">
        <v>2466</v>
      </c>
      <c r="U296" s="89" t="s">
        <v>985</v>
      </c>
      <c r="V296" s="91" t="s">
        <v>2466</v>
      </c>
      <c r="W296" s="95"/>
      <c r="X296" s="95"/>
      <c r="Y296" s="96"/>
    </row>
    <row r="297" spans="1:73" ht="13" customHeight="1">
      <c r="A297" s="89" t="s">
        <v>14</v>
      </c>
      <c r="B297" s="89" t="s">
        <v>988</v>
      </c>
      <c r="C297" s="89"/>
      <c r="D297" s="95"/>
      <c r="E297" s="89"/>
      <c r="F297" s="89"/>
      <c r="G297" s="89"/>
      <c r="H297" s="89"/>
      <c r="I297" s="89"/>
      <c r="L297" s="89"/>
      <c r="M297" s="95"/>
      <c r="N297" s="89" t="s">
        <v>989</v>
      </c>
      <c r="O297" s="89"/>
      <c r="P297" s="89"/>
      <c r="Q297" s="89"/>
      <c r="R297" s="91"/>
      <c r="S297" s="89"/>
      <c r="T297" s="91"/>
      <c r="V297" s="91"/>
      <c r="W297" s="95"/>
      <c r="X297" s="95"/>
      <c r="Y297" s="96"/>
    </row>
    <row r="298" spans="1:73" ht="13" customHeight="1">
      <c r="A298" s="89" t="s">
        <v>179</v>
      </c>
      <c r="B298" s="89" t="s">
        <v>299</v>
      </c>
      <c r="C298" s="89" t="s">
        <v>990</v>
      </c>
      <c r="D298" s="89"/>
      <c r="E298" s="89"/>
      <c r="F298" s="89"/>
      <c r="G298" s="89" t="s">
        <v>26</v>
      </c>
      <c r="H298" s="89"/>
      <c r="I298" s="89"/>
      <c r="J298" s="89" t="s">
        <v>994</v>
      </c>
      <c r="L298" s="89" t="s">
        <v>1427</v>
      </c>
      <c r="M298" s="89"/>
      <c r="N298" s="89"/>
      <c r="O298" s="89"/>
      <c r="P298" s="89"/>
      <c r="Q298" s="89"/>
      <c r="R298" s="91"/>
      <c r="S298" s="89" t="s">
        <v>990</v>
      </c>
      <c r="T298" s="91" t="s">
        <v>2467</v>
      </c>
      <c r="U298" s="89" t="s">
        <v>994</v>
      </c>
      <c r="V298" s="91" t="s">
        <v>2467</v>
      </c>
    </row>
    <row r="299" spans="1:73" ht="13" customHeight="1">
      <c r="A299" s="89" t="s">
        <v>179</v>
      </c>
      <c r="B299" s="89" t="s">
        <v>300</v>
      </c>
      <c r="C299" s="89" t="s">
        <v>991</v>
      </c>
      <c r="D299" s="89"/>
      <c r="E299" s="89"/>
      <c r="F299" s="89"/>
      <c r="G299" s="89" t="s">
        <v>26</v>
      </c>
      <c r="H299" s="89"/>
      <c r="I299" s="89"/>
      <c r="J299" s="89" t="s">
        <v>2469</v>
      </c>
      <c r="L299" s="89" t="s">
        <v>1427</v>
      </c>
      <c r="M299" s="89"/>
      <c r="N299" s="89"/>
      <c r="O299" s="89"/>
      <c r="P299" s="89"/>
      <c r="Q299" s="89"/>
      <c r="R299" s="91"/>
      <c r="S299" s="89" t="s">
        <v>991</v>
      </c>
      <c r="T299" s="91" t="s">
        <v>2468</v>
      </c>
      <c r="U299" s="89" t="s">
        <v>2469</v>
      </c>
      <c r="V299" s="91" t="s">
        <v>2468</v>
      </c>
    </row>
    <row r="300" spans="1:73" s="151" customFormat="1" ht="13" customHeight="1">
      <c r="A300" s="208" t="s">
        <v>2409</v>
      </c>
      <c r="B300" s="150"/>
      <c r="C300" s="150"/>
      <c r="D300" s="150"/>
      <c r="E300" s="150"/>
      <c r="F300" s="150"/>
      <c r="G300" s="150"/>
      <c r="H300" s="150"/>
      <c r="I300" s="150"/>
      <c r="J300" s="150"/>
      <c r="K300" s="150"/>
      <c r="L300" s="150"/>
      <c r="M300" s="150"/>
      <c r="N300" s="150"/>
      <c r="O300" s="150"/>
      <c r="P300" s="150"/>
      <c r="Q300" s="150"/>
      <c r="S300" s="150"/>
      <c r="U300" s="150"/>
      <c r="W300" s="150"/>
      <c r="X300" s="150"/>
    </row>
    <row r="301" spans="1:73" s="151" customFormat="1" ht="13" customHeight="1">
      <c r="A301" s="150" t="s">
        <v>1714</v>
      </c>
      <c r="B301" s="150" t="s">
        <v>1716</v>
      </c>
      <c r="C301" s="150" t="s">
        <v>2470</v>
      </c>
      <c r="D301" s="150" t="s">
        <v>286</v>
      </c>
      <c r="E301" s="150"/>
      <c r="F301" s="150"/>
      <c r="G301" s="150" t="s">
        <v>26</v>
      </c>
      <c r="H301" s="150"/>
      <c r="I301" s="150"/>
      <c r="J301" s="150"/>
      <c r="K301" s="150"/>
      <c r="L301" s="150" t="s">
        <v>1713</v>
      </c>
      <c r="M301" s="150"/>
      <c r="N301" s="150"/>
      <c r="O301" s="150"/>
      <c r="P301" s="150"/>
      <c r="Q301" s="150"/>
      <c r="S301" s="150" t="s">
        <v>2470</v>
      </c>
      <c r="T301" s="151" t="s">
        <v>2471</v>
      </c>
      <c r="U301" s="150"/>
      <c r="V301" s="151" t="s">
        <v>2471</v>
      </c>
      <c r="W301" s="150"/>
      <c r="X301" s="150"/>
    </row>
    <row r="302" spans="1:73" s="126" customFormat="1" ht="13" customHeight="1">
      <c r="A302" s="135" t="s">
        <v>225</v>
      </c>
      <c r="B302" s="122" t="s">
        <v>1157</v>
      </c>
      <c r="C302" s="135" t="s">
        <v>1698</v>
      </c>
      <c r="D302" s="122"/>
      <c r="E302" s="122"/>
      <c r="F302" s="122"/>
      <c r="G302" s="122" t="s">
        <v>26</v>
      </c>
      <c r="H302" s="122"/>
      <c r="I302" s="122"/>
      <c r="J302" s="135" t="s">
        <v>2472</v>
      </c>
      <c r="K302" s="122"/>
      <c r="L302" s="122" t="s">
        <v>1131</v>
      </c>
      <c r="M302" s="122"/>
      <c r="N302" s="122"/>
      <c r="O302" s="122"/>
      <c r="P302" s="122"/>
      <c r="Q302" s="122"/>
      <c r="R302" s="134"/>
      <c r="S302" s="135" t="s">
        <v>1698</v>
      </c>
      <c r="T302" s="134" t="s">
        <v>2462</v>
      </c>
      <c r="U302" s="135" t="s">
        <v>2472</v>
      </c>
      <c r="V302" s="134" t="s">
        <v>2462</v>
      </c>
      <c r="W302" s="122"/>
      <c r="X302" s="122"/>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row>
    <row r="303" spans="1:73" s="126" customFormat="1" ht="13" customHeight="1">
      <c r="A303" s="150" t="s">
        <v>1714</v>
      </c>
      <c r="B303" s="122" t="s">
        <v>1594</v>
      </c>
      <c r="C303" s="135" t="s">
        <v>1699</v>
      </c>
      <c r="D303" s="122"/>
      <c r="E303" s="122"/>
      <c r="F303" s="122"/>
      <c r="G303" s="122" t="s">
        <v>26</v>
      </c>
      <c r="H303" s="122"/>
      <c r="I303" s="122"/>
      <c r="J303" s="135"/>
      <c r="K303" s="122"/>
      <c r="L303" s="122" t="s">
        <v>1595</v>
      </c>
      <c r="M303" s="122"/>
      <c r="N303" s="122"/>
      <c r="O303" s="122"/>
      <c r="P303" s="122"/>
      <c r="Q303" s="122"/>
      <c r="R303" s="134"/>
      <c r="S303" s="135" t="s">
        <v>1699</v>
      </c>
      <c r="T303" s="134" t="s">
        <v>2473</v>
      </c>
      <c r="U303" s="135"/>
      <c r="V303" s="134" t="s">
        <v>2473</v>
      </c>
      <c r="W303" s="122"/>
      <c r="X303" s="122"/>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row>
    <row r="304" spans="1:73" s="126" customFormat="1" ht="13" customHeight="1">
      <c r="A304" s="135" t="s">
        <v>1717</v>
      </c>
      <c r="B304" s="122" t="s">
        <v>1158</v>
      </c>
      <c r="C304" s="135" t="s">
        <v>1700</v>
      </c>
      <c r="D304" s="122"/>
      <c r="E304" s="122" t="s">
        <v>1719</v>
      </c>
      <c r="F304" s="122" t="s">
        <v>1720</v>
      </c>
      <c r="G304" s="122" t="s">
        <v>26</v>
      </c>
      <c r="H304" s="122"/>
      <c r="I304" s="122"/>
      <c r="J304" s="135" t="s">
        <v>1712</v>
      </c>
      <c r="K304" s="122"/>
      <c r="L304" s="122" t="s">
        <v>1159</v>
      </c>
      <c r="M304" s="122"/>
      <c r="N304" s="122"/>
      <c r="O304" s="122"/>
      <c r="P304" s="122"/>
      <c r="Q304" s="122"/>
      <c r="R304" s="134"/>
      <c r="S304" s="135" t="s">
        <v>1700</v>
      </c>
      <c r="T304" s="134" t="s">
        <v>2473</v>
      </c>
      <c r="U304" s="135" t="s">
        <v>1712</v>
      </c>
      <c r="V304" s="134" t="s">
        <v>2473</v>
      </c>
      <c r="W304" s="122"/>
      <c r="X304" s="122"/>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row>
    <row r="305" spans="1:73" s="126" customFormat="1" ht="13" customHeight="1">
      <c r="A305" s="135" t="s">
        <v>40</v>
      </c>
      <c r="B305" s="122" t="s">
        <v>1299</v>
      </c>
      <c r="C305" s="135" t="s">
        <v>1700</v>
      </c>
      <c r="D305" s="122"/>
      <c r="E305" s="122"/>
      <c r="F305" s="122"/>
      <c r="G305" s="122" t="s">
        <v>26</v>
      </c>
      <c r="H305" s="122"/>
      <c r="I305" s="122"/>
      <c r="J305" s="135" t="s">
        <v>1712</v>
      </c>
      <c r="K305" s="122"/>
      <c r="L305" s="122" t="s">
        <v>1718</v>
      </c>
      <c r="M305" s="122"/>
      <c r="N305" s="122"/>
      <c r="O305" s="122"/>
      <c r="P305" s="122"/>
      <c r="Q305" s="122"/>
      <c r="R305" s="134"/>
      <c r="S305" s="135" t="s">
        <v>1700</v>
      </c>
      <c r="T305" s="134"/>
      <c r="U305" s="135" t="s">
        <v>1712</v>
      </c>
      <c r="V305" s="134"/>
      <c r="W305" s="122"/>
      <c r="X305" s="122"/>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row>
    <row r="306" spans="1:73" s="96" customFormat="1" ht="13" customHeight="1">
      <c r="A306" s="89" t="s">
        <v>225</v>
      </c>
      <c r="B306" s="95" t="s">
        <v>1600</v>
      </c>
      <c r="C306" s="95" t="s">
        <v>2180</v>
      </c>
      <c r="D306" s="95"/>
      <c r="E306" s="95"/>
      <c r="F306" s="95"/>
      <c r="G306" s="95" t="s">
        <v>26</v>
      </c>
      <c r="H306" s="95"/>
      <c r="I306" s="95"/>
      <c r="J306" s="95"/>
      <c r="K306" s="95"/>
      <c r="L306" s="89" t="s">
        <v>280</v>
      </c>
      <c r="M306" s="95"/>
      <c r="N306" s="95"/>
      <c r="O306" s="95"/>
      <c r="P306" s="95"/>
      <c r="Q306" s="95"/>
      <c r="S306" s="95" t="s">
        <v>2180</v>
      </c>
      <c r="T306" s="96" t="s">
        <v>2425</v>
      </c>
      <c r="U306" s="95"/>
      <c r="V306" s="96" t="s">
        <v>2425</v>
      </c>
      <c r="W306" s="95"/>
      <c r="X306" s="95"/>
    </row>
    <row r="307" spans="1:73" s="96" customFormat="1" ht="13" customHeight="1">
      <c r="A307" s="95" t="s">
        <v>267</v>
      </c>
      <c r="B307" s="95" t="s">
        <v>1603</v>
      </c>
      <c r="C307" s="95" t="s">
        <v>1602</v>
      </c>
      <c r="D307" s="95"/>
      <c r="E307" s="95"/>
      <c r="F307" s="95"/>
      <c r="G307" s="95" t="s">
        <v>26</v>
      </c>
      <c r="H307" s="95"/>
      <c r="I307" s="95"/>
      <c r="J307" s="95"/>
      <c r="K307" s="95"/>
      <c r="L307" s="95" t="s">
        <v>1604</v>
      </c>
      <c r="M307" s="95"/>
      <c r="N307" s="95"/>
      <c r="O307" s="95"/>
      <c r="P307" s="95"/>
      <c r="Q307" s="95"/>
      <c r="S307" s="95" t="s">
        <v>1602</v>
      </c>
      <c r="T307" s="96" t="s">
        <v>2474</v>
      </c>
      <c r="U307" s="95"/>
      <c r="V307" s="96" t="s">
        <v>2474</v>
      </c>
      <c r="W307" s="95"/>
      <c r="X307" s="95"/>
    </row>
    <row r="308" spans="1:73" s="95" customFormat="1" ht="13" customHeight="1">
      <c r="A308" s="95" t="s">
        <v>225</v>
      </c>
      <c r="B308" s="95" t="s">
        <v>1607</v>
      </c>
      <c r="C308" s="95" t="s">
        <v>1729</v>
      </c>
      <c r="G308" s="95" t="s">
        <v>26</v>
      </c>
      <c r="L308" s="95" t="s">
        <v>2475</v>
      </c>
      <c r="S308" s="95" t="s">
        <v>1729</v>
      </c>
      <c r="T308" s="95" t="s">
        <v>2476</v>
      </c>
      <c r="V308" s="95" t="s">
        <v>2476</v>
      </c>
    </row>
    <row r="309" spans="1:73" s="95" customFormat="1" ht="13" customHeight="1">
      <c r="A309" s="95" t="s">
        <v>1610</v>
      </c>
      <c r="B309" s="95" t="s">
        <v>1611</v>
      </c>
      <c r="C309" s="95" t="s">
        <v>1735</v>
      </c>
      <c r="D309" s="95" t="s">
        <v>1605</v>
      </c>
      <c r="G309" s="95" t="s">
        <v>26</v>
      </c>
      <c r="L309" s="95" t="s">
        <v>2477</v>
      </c>
      <c r="N309" s="202"/>
      <c r="S309" s="95" t="s">
        <v>1735</v>
      </c>
      <c r="T309" s="95" t="s">
        <v>2478</v>
      </c>
      <c r="V309" s="95" t="s">
        <v>2478</v>
      </c>
    </row>
    <row r="310" spans="1:73" s="142" customFormat="1" ht="13" customHeight="1">
      <c r="A310" s="95" t="s">
        <v>14</v>
      </c>
      <c r="B310" s="95" t="s">
        <v>1612</v>
      </c>
      <c r="C310" s="188"/>
      <c r="D310" s="95"/>
      <c r="E310" s="95"/>
      <c r="F310" s="95"/>
      <c r="G310" s="95"/>
      <c r="H310" s="95"/>
      <c r="I310" s="95"/>
      <c r="J310" s="95"/>
      <c r="K310" s="95"/>
      <c r="L310" s="95" t="s">
        <v>1616</v>
      </c>
      <c r="M310" s="95"/>
      <c r="N310" s="95" t="s">
        <v>1614</v>
      </c>
      <c r="O310" s="95"/>
      <c r="P310" s="95"/>
      <c r="Q310" s="95"/>
      <c r="R310" s="95"/>
      <c r="S310" s="188"/>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c r="AR310" s="95"/>
      <c r="AS310" s="95"/>
      <c r="AT310" s="95"/>
      <c r="AU310" s="95"/>
      <c r="AV310" s="95"/>
      <c r="AW310" s="95"/>
      <c r="AX310" s="95"/>
      <c r="AY310" s="95"/>
      <c r="AZ310" s="95"/>
      <c r="BA310" s="95"/>
      <c r="BB310" s="95"/>
      <c r="BC310" s="95"/>
      <c r="BD310" s="95"/>
      <c r="BE310" s="95"/>
      <c r="BF310" s="95"/>
      <c r="BG310" s="95"/>
      <c r="BH310" s="95"/>
      <c r="BI310" s="95"/>
      <c r="BJ310" s="95"/>
      <c r="BK310" s="95"/>
      <c r="BL310" s="95"/>
      <c r="BM310" s="95"/>
      <c r="BN310" s="95"/>
      <c r="BO310" s="95"/>
      <c r="BP310" s="95"/>
      <c r="BQ310" s="95"/>
      <c r="BR310" s="95"/>
      <c r="BS310" s="95"/>
      <c r="BT310" s="95"/>
      <c r="BU310" s="95"/>
    </row>
    <row r="311" spans="1:73" s="142" customFormat="1" ht="13" customHeight="1">
      <c r="A311" s="95" t="s">
        <v>49</v>
      </c>
      <c r="B311" s="95" t="s">
        <v>1613</v>
      </c>
      <c r="C311" s="95" t="s">
        <v>1850</v>
      </c>
      <c r="D311" s="95" t="s">
        <v>1617</v>
      </c>
      <c r="E311" s="95" t="s">
        <v>1522</v>
      </c>
      <c r="F311" s="95" t="s">
        <v>1615</v>
      </c>
      <c r="G311" s="95" t="s">
        <v>26</v>
      </c>
      <c r="H311" s="95"/>
      <c r="I311" s="95"/>
      <c r="J311" s="95"/>
      <c r="K311" s="95"/>
      <c r="L311" s="95" t="s">
        <v>1616</v>
      </c>
      <c r="M311" s="95"/>
      <c r="N311" s="95"/>
      <c r="O311" s="95"/>
      <c r="P311" s="95"/>
      <c r="Q311" s="95"/>
      <c r="R311" s="95"/>
      <c r="S311" s="95" t="s">
        <v>1850</v>
      </c>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c r="AR311" s="95"/>
      <c r="AS311" s="95"/>
      <c r="AT311" s="95"/>
      <c r="AU311" s="95"/>
      <c r="AV311" s="95"/>
      <c r="AW311" s="95"/>
      <c r="AX311" s="95"/>
      <c r="AY311" s="95"/>
      <c r="AZ311" s="95"/>
      <c r="BA311" s="95"/>
      <c r="BB311" s="95"/>
      <c r="BC311" s="95"/>
      <c r="BD311" s="95"/>
      <c r="BE311" s="95"/>
      <c r="BF311" s="95"/>
      <c r="BG311" s="95"/>
      <c r="BH311" s="95"/>
      <c r="BI311" s="95"/>
      <c r="BJ311" s="95"/>
      <c r="BK311" s="95"/>
      <c r="BL311" s="95"/>
      <c r="BM311" s="95"/>
      <c r="BN311" s="95"/>
      <c r="BO311" s="95"/>
      <c r="BP311" s="95"/>
      <c r="BQ311" s="95"/>
      <c r="BR311" s="95"/>
      <c r="BS311" s="95"/>
      <c r="BT311" s="95"/>
      <c r="BU311" s="95"/>
    </row>
    <row r="312" spans="1:73" s="142" customFormat="1" ht="13" customHeight="1">
      <c r="A312" s="95" t="s">
        <v>20</v>
      </c>
      <c r="B312" s="95" t="s">
        <v>1618</v>
      </c>
      <c r="C312" s="95" t="s">
        <v>1619</v>
      </c>
      <c r="D312" s="95"/>
      <c r="E312" s="95"/>
      <c r="F312" s="95"/>
      <c r="G312" s="95" t="s">
        <v>26</v>
      </c>
      <c r="H312" s="95"/>
      <c r="I312" s="95"/>
      <c r="J312" s="95"/>
      <c r="K312" s="95"/>
      <c r="L312" s="95" t="s">
        <v>1852</v>
      </c>
      <c r="M312" s="95"/>
      <c r="N312" s="95"/>
      <c r="O312" s="95"/>
      <c r="P312" s="95"/>
      <c r="Q312" s="95"/>
      <c r="R312" s="95"/>
      <c r="S312" s="95" t="s">
        <v>1619</v>
      </c>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c r="AR312" s="95"/>
      <c r="AS312" s="95"/>
      <c r="AT312" s="95"/>
      <c r="AU312" s="95"/>
      <c r="AV312" s="95"/>
      <c r="AW312" s="95"/>
      <c r="AX312" s="95"/>
      <c r="AY312" s="95"/>
      <c r="AZ312" s="95"/>
      <c r="BA312" s="95"/>
      <c r="BB312" s="95"/>
      <c r="BC312" s="95"/>
      <c r="BD312" s="95"/>
      <c r="BE312" s="95"/>
      <c r="BF312" s="95"/>
      <c r="BG312" s="95"/>
      <c r="BH312" s="95"/>
      <c r="BI312" s="95"/>
      <c r="BJ312" s="95"/>
      <c r="BK312" s="95"/>
      <c r="BL312" s="95"/>
      <c r="BM312" s="95"/>
      <c r="BN312" s="95"/>
      <c r="BO312" s="95"/>
      <c r="BP312" s="95"/>
      <c r="BQ312" s="95"/>
      <c r="BR312" s="95"/>
      <c r="BS312" s="95"/>
      <c r="BT312" s="95"/>
      <c r="BU312" s="95"/>
    </row>
    <row r="313" spans="1:73" s="95" customFormat="1" ht="13" customHeight="1">
      <c r="A313" s="95" t="s">
        <v>322</v>
      </c>
      <c r="B313" s="95" t="s">
        <v>1608</v>
      </c>
      <c r="C313" s="95" t="s">
        <v>1606</v>
      </c>
      <c r="G313" s="95" t="s">
        <v>26</v>
      </c>
      <c r="L313" s="95" t="s">
        <v>1616</v>
      </c>
      <c r="S313" s="95" t="s">
        <v>1606</v>
      </c>
      <c r="T313" s="95" t="s">
        <v>2479</v>
      </c>
      <c r="V313" s="95" t="s">
        <v>2479</v>
      </c>
    </row>
    <row r="314" spans="1:73" s="95" customFormat="1" ht="13" customHeight="1">
      <c r="A314" s="153" t="s">
        <v>20</v>
      </c>
      <c r="B314" s="153" t="s">
        <v>1795</v>
      </c>
      <c r="C314" s="153" t="s">
        <v>1796</v>
      </c>
      <c r="D314" s="153"/>
      <c r="E314" s="153"/>
      <c r="F314" s="153"/>
      <c r="G314" s="153" t="s">
        <v>26</v>
      </c>
      <c r="H314" s="153"/>
      <c r="I314" s="153"/>
      <c r="J314" s="224"/>
      <c r="K314" s="153"/>
      <c r="L314" s="153" t="s">
        <v>1794</v>
      </c>
      <c r="M314" s="153"/>
      <c r="N314" s="153"/>
      <c r="O314" s="153"/>
      <c r="P314" s="153"/>
      <c r="Q314" s="153"/>
      <c r="R314" s="153"/>
      <c r="S314" s="153" t="s">
        <v>1796</v>
      </c>
      <c r="T314" s="153"/>
      <c r="U314" s="224"/>
      <c r="V314" s="153"/>
      <c r="W314" s="153"/>
      <c r="X314" s="153"/>
      <c r="Y314" s="153"/>
      <c r="Z314" s="153"/>
      <c r="AA314" s="153"/>
      <c r="AB314" s="153"/>
      <c r="AC314" s="153"/>
      <c r="AD314" s="153"/>
      <c r="AE314" s="153"/>
      <c r="AF314" s="153"/>
      <c r="AG314" s="153"/>
      <c r="AH314" s="153"/>
      <c r="AI314" s="153"/>
      <c r="AJ314" s="153"/>
      <c r="AK314" s="153"/>
      <c r="AL314" s="153"/>
      <c r="AM314" s="153"/>
      <c r="AN314" s="153"/>
      <c r="AO314" s="153"/>
      <c r="AP314" s="153"/>
      <c r="AQ314" s="153"/>
      <c r="AR314" s="153"/>
    </row>
    <row r="315" spans="1:73" s="92" customFormat="1" ht="13" customHeight="1">
      <c r="A315" s="92" t="s">
        <v>1148</v>
      </c>
      <c r="B315" s="92" t="s">
        <v>1621</v>
      </c>
      <c r="C315" s="155" t="s">
        <v>2480</v>
      </c>
      <c r="D315" s="92" t="s">
        <v>1150</v>
      </c>
      <c r="G315" s="92" t="s">
        <v>26</v>
      </c>
      <c r="L315" s="92" t="s">
        <v>1620</v>
      </c>
      <c r="P315" s="92" t="s">
        <v>1152</v>
      </c>
      <c r="S315" s="155" t="s">
        <v>2480</v>
      </c>
      <c r="T315" s="92" t="s">
        <v>2481</v>
      </c>
      <c r="V315" s="92" t="s">
        <v>2481</v>
      </c>
      <c r="X315" s="93" t="s">
        <v>1152</v>
      </c>
    </row>
    <row r="316" spans="1:73" s="96" customFormat="1" ht="13" customHeight="1">
      <c r="A316" s="95"/>
      <c r="B316" s="95"/>
      <c r="C316" s="95"/>
      <c r="D316" s="95"/>
      <c r="E316" s="95"/>
      <c r="F316" s="95"/>
      <c r="G316" s="95"/>
      <c r="H316" s="95"/>
      <c r="I316" s="95"/>
      <c r="J316" s="95"/>
      <c r="K316" s="95"/>
      <c r="L316" s="95"/>
      <c r="M316" s="95"/>
      <c r="N316" s="95"/>
      <c r="O316" s="95"/>
      <c r="P316" s="95"/>
      <c r="Q316" s="95"/>
      <c r="S316" s="95"/>
      <c r="U316" s="95"/>
      <c r="W316" s="95"/>
      <c r="X316" s="95"/>
    </row>
    <row r="317" spans="1:73" ht="13" customHeight="1">
      <c r="A317" s="89" t="s">
        <v>225</v>
      </c>
      <c r="B317" s="89" t="s">
        <v>302</v>
      </c>
      <c r="C317" s="89" t="s">
        <v>992</v>
      </c>
      <c r="D317" s="89"/>
      <c r="E317" s="89"/>
      <c r="F317" s="89"/>
      <c r="G317" s="89" t="s">
        <v>26</v>
      </c>
      <c r="H317" s="89"/>
      <c r="I317" s="89"/>
      <c r="J317" s="89" t="s">
        <v>993</v>
      </c>
      <c r="L317" s="89" t="s">
        <v>303</v>
      </c>
      <c r="M317" s="89"/>
      <c r="N317" s="89"/>
      <c r="O317" s="89"/>
      <c r="P317" s="89"/>
      <c r="Q317" s="89"/>
      <c r="R317" s="91"/>
      <c r="S317" s="89" t="s">
        <v>992</v>
      </c>
      <c r="T317" s="91" t="s">
        <v>2482</v>
      </c>
      <c r="U317" s="89" t="s">
        <v>993</v>
      </c>
      <c r="V317" s="91" t="s">
        <v>2482</v>
      </c>
    </row>
    <row r="318" spans="1:73" s="96" customFormat="1" ht="13" customHeight="1">
      <c r="A318" s="95" t="s">
        <v>14</v>
      </c>
      <c r="B318" s="95" t="s">
        <v>304</v>
      </c>
      <c r="C318" s="95"/>
      <c r="D318" s="95"/>
      <c r="E318" s="95"/>
      <c r="F318" s="95"/>
      <c r="G318" s="95"/>
      <c r="H318" s="95"/>
      <c r="I318" s="95"/>
      <c r="J318" s="95"/>
      <c r="K318" s="95"/>
      <c r="L318" s="95"/>
      <c r="M318" s="95"/>
      <c r="N318" s="95" t="s">
        <v>305</v>
      </c>
      <c r="O318" s="95"/>
      <c r="P318" s="95"/>
      <c r="Q318" s="95"/>
      <c r="S318" s="95"/>
      <c r="U318" s="95"/>
      <c r="W318" s="95"/>
      <c r="X318" s="95"/>
    </row>
    <row r="319" spans="1:73" s="96" customFormat="1" ht="13" customHeight="1">
      <c r="A319" s="95" t="s">
        <v>14</v>
      </c>
      <c r="B319" s="95" t="s">
        <v>1102</v>
      </c>
      <c r="C319" s="95"/>
      <c r="D319" s="95"/>
      <c r="E319" s="95"/>
      <c r="F319" s="95"/>
      <c r="G319" s="95"/>
      <c r="H319" s="95"/>
      <c r="I319" s="95"/>
      <c r="J319" s="95"/>
      <c r="K319" s="95"/>
      <c r="L319" s="95"/>
      <c r="M319" s="95"/>
      <c r="N319" s="95" t="s">
        <v>2483</v>
      </c>
      <c r="O319" s="95"/>
      <c r="P319" s="95"/>
      <c r="Q319" s="95"/>
      <c r="S319" s="95"/>
      <c r="U319" s="95"/>
      <c r="W319" s="95"/>
      <c r="X319" s="95"/>
    </row>
    <row r="320" spans="1:73" ht="13" customHeight="1">
      <c r="A320" s="89" t="s">
        <v>49</v>
      </c>
      <c r="B320" s="89" t="s">
        <v>306</v>
      </c>
      <c r="C320" s="89" t="s">
        <v>995</v>
      </c>
      <c r="D320" s="89" t="s">
        <v>307</v>
      </c>
      <c r="E320" s="89" t="s">
        <v>1105</v>
      </c>
      <c r="F320" s="89" t="s">
        <v>1104</v>
      </c>
      <c r="G320" s="89" t="s">
        <v>26</v>
      </c>
      <c r="H320" s="89"/>
      <c r="I320" s="89"/>
      <c r="J320" s="89" t="s">
        <v>2485</v>
      </c>
      <c r="K320" s="89" t="s">
        <v>309</v>
      </c>
      <c r="L320" s="89" t="s">
        <v>308</v>
      </c>
      <c r="M320" s="89"/>
      <c r="N320" s="89"/>
      <c r="O320" s="89"/>
      <c r="P320" s="89"/>
      <c r="Q320" s="89"/>
      <c r="R320" s="91"/>
      <c r="S320" s="89" t="s">
        <v>995</v>
      </c>
      <c r="T320" s="91" t="s">
        <v>2484</v>
      </c>
      <c r="U320" s="89" t="s">
        <v>2485</v>
      </c>
      <c r="V320" s="91" t="s">
        <v>2484</v>
      </c>
      <c r="W320" s="89" t="s">
        <v>1106</v>
      </c>
    </row>
    <row r="321" spans="1:73" ht="13" customHeight="1">
      <c r="A321" s="89" t="s">
        <v>29</v>
      </c>
      <c r="B321" s="89" t="s">
        <v>310</v>
      </c>
      <c r="C321" s="89" t="s">
        <v>311</v>
      </c>
      <c r="D321" s="89" t="s">
        <v>1391</v>
      </c>
      <c r="E321" s="89" t="s">
        <v>996</v>
      </c>
      <c r="F321" s="89" t="s">
        <v>58</v>
      </c>
      <c r="G321" s="89" t="s">
        <v>26</v>
      </c>
      <c r="H321" s="89"/>
      <c r="I321" s="89"/>
      <c r="J321" s="89" t="s">
        <v>313</v>
      </c>
      <c r="K321" s="89" t="s">
        <v>314</v>
      </c>
      <c r="L321" s="89" t="s">
        <v>312</v>
      </c>
      <c r="M321" s="89"/>
      <c r="N321" s="89"/>
      <c r="O321" s="89"/>
      <c r="P321" s="89"/>
      <c r="Q321" s="89"/>
      <c r="R321" s="91"/>
      <c r="S321" s="89" t="s">
        <v>311</v>
      </c>
      <c r="T321" s="91"/>
      <c r="U321" s="89" t="s">
        <v>313</v>
      </c>
      <c r="V321" s="91"/>
      <c r="W321" s="89" t="s">
        <v>997</v>
      </c>
    </row>
    <row r="322" spans="1:73" ht="13" customHeight="1">
      <c r="A322" s="89" t="s">
        <v>49</v>
      </c>
      <c r="B322" s="89" t="s">
        <v>315</v>
      </c>
      <c r="C322" s="89" t="s">
        <v>1789</v>
      </c>
      <c r="D322" s="89" t="s">
        <v>316</v>
      </c>
      <c r="E322" s="89" t="s">
        <v>317</v>
      </c>
      <c r="F322" s="89" t="s">
        <v>1766</v>
      </c>
      <c r="G322" s="89" t="s">
        <v>26</v>
      </c>
      <c r="H322" s="89"/>
      <c r="I322" s="89"/>
      <c r="J322" s="89" t="s">
        <v>1791</v>
      </c>
      <c r="K322" s="89" t="s">
        <v>318</v>
      </c>
      <c r="L322" s="156" t="s">
        <v>1760</v>
      </c>
      <c r="M322" s="89"/>
      <c r="N322" s="89"/>
      <c r="O322" s="89"/>
      <c r="P322" s="89"/>
      <c r="Q322" s="89"/>
      <c r="R322" s="91"/>
      <c r="S322" s="89" t="s">
        <v>1789</v>
      </c>
      <c r="T322" s="91" t="s">
        <v>2486</v>
      </c>
      <c r="U322" s="89" t="s">
        <v>1791</v>
      </c>
      <c r="V322" s="91" t="s">
        <v>2486</v>
      </c>
      <c r="W322" s="89" t="s">
        <v>319</v>
      </c>
    </row>
    <row r="323" spans="1:73" ht="13" customHeight="1">
      <c r="A323" s="89" t="s">
        <v>29</v>
      </c>
      <c r="B323" s="89" t="s">
        <v>320</v>
      </c>
      <c r="C323" s="89" t="s">
        <v>1790</v>
      </c>
      <c r="D323" s="89" t="s">
        <v>1788</v>
      </c>
      <c r="E323" s="89"/>
      <c r="F323" s="89" t="s">
        <v>351</v>
      </c>
      <c r="G323" s="89" t="s">
        <v>26</v>
      </c>
      <c r="H323" s="89"/>
      <c r="I323" s="89"/>
      <c r="J323" s="89" t="s">
        <v>1792</v>
      </c>
      <c r="K323" s="89" t="s">
        <v>1793</v>
      </c>
      <c r="L323" s="89" t="s">
        <v>1762</v>
      </c>
      <c r="M323" s="89"/>
      <c r="N323" s="89"/>
      <c r="O323" s="89"/>
      <c r="P323" s="89"/>
      <c r="Q323" s="89"/>
      <c r="R323" s="91"/>
      <c r="S323" s="89" t="s">
        <v>1790</v>
      </c>
      <c r="T323" s="91"/>
      <c r="U323" s="89" t="s">
        <v>1792</v>
      </c>
      <c r="V323" s="91"/>
    </row>
    <row r="324" spans="1:73" s="96" customFormat="1" ht="13" customHeight="1">
      <c r="A324" s="95" t="s">
        <v>16</v>
      </c>
      <c r="B324" s="95" t="s">
        <v>321</v>
      </c>
      <c r="C324" s="95"/>
      <c r="D324" s="95"/>
      <c r="E324" s="95"/>
      <c r="F324" s="95"/>
      <c r="G324" s="95"/>
      <c r="H324" s="95" t="s">
        <v>18</v>
      </c>
      <c r="I324" s="95"/>
      <c r="J324" s="95"/>
      <c r="K324" s="95"/>
      <c r="L324" s="95" t="s">
        <v>308</v>
      </c>
      <c r="M324" s="95"/>
      <c r="N324" s="95"/>
      <c r="O324" s="95"/>
      <c r="P324" s="95"/>
      <c r="Q324" s="95"/>
      <c r="S324" s="95"/>
      <c r="U324" s="95"/>
      <c r="W324" s="95"/>
      <c r="X324" s="95"/>
    </row>
    <row r="325" spans="1:73" s="96" customFormat="1" ht="13" customHeight="1">
      <c r="A325" s="92" t="s">
        <v>322</v>
      </c>
      <c r="B325" s="95" t="s">
        <v>323</v>
      </c>
      <c r="C325" s="95" t="s">
        <v>998</v>
      </c>
      <c r="D325" s="95" t="s">
        <v>324</v>
      </c>
      <c r="E325" s="95" t="s">
        <v>326</v>
      </c>
      <c r="F325" s="95" t="s">
        <v>325</v>
      </c>
      <c r="G325" s="95" t="s">
        <v>26</v>
      </c>
      <c r="H325" s="95"/>
      <c r="I325" s="95"/>
      <c r="J325" s="95" t="s">
        <v>2488</v>
      </c>
      <c r="K325" s="95" t="s">
        <v>2489</v>
      </c>
      <c r="L325" s="95"/>
      <c r="M325" s="95"/>
      <c r="N325" s="95"/>
      <c r="O325" s="95"/>
      <c r="P325" s="95"/>
      <c r="Q325" s="95"/>
      <c r="S325" s="95" t="s">
        <v>998</v>
      </c>
      <c r="T325" s="96" t="s">
        <v>2487</v>
      </c>
      <c r="U325" s="95" t="s">
        <v>2488</v>
      </c>
      <c r="V325" s="96" t="s">
        <v>2487</v>
      </c>
      <c r="W325" s="95" t="s">
        <v>327</v>
      </c>
      <c r="X325" s="95"/>
    </row>
    <row r="326" spans="1:73" s="96" customFormat="1" ht="13" customHeight="1">
      <c r="A326" s="95" t="s">
        <v>113</v>
      </c>
      <c r="B326" s="95" t="s">
        <v>328</v>
      </c>
      <c r="C326" s="95" t="s">
        <v>255</v>
      </c>
      <c r="D326" s="95"/>
      <c r="E326" s="95"/>
      <c r="F326" s="95"/>
      <c r="G326" s="95" t="s">
        <v>26</v>
      </c>
      <c r="H326" s="95"/>
      <c r="I326" s="95"/>
      <c r="J326" s="95" t="s">
        <v>256</v>
      </c>
      <c r="K326" s="95"/>
      <c r="L326" s="95"/>
      <c r="M326" s="95"/>
      <c r="N326" s="95"/>
      <c r="O326" s="95"/>
      <c r="P326" s="95"/>
      <c r="Q326" s="95"/>
      <c r="S326" s="95" t="s">
        <v>255</v>
      </c>
      <c r="U326" s="95" t="s">
        <v>256</v>
      </c>
      <c r="W326" s="95"/>
      <c r="X326" s="95"/>
    </row>
    <row r="327" spans="1:73" s="96" customFormat="1" ht="13" customHeight="1">
      <c r="A327" s="95" t="s">
        <v>28</v>
      </c>
      <c r="B327" s="95" t="s">
        <v>321</v>
      </c>
      <c r="C327" s="95"/>
      <c r="D327" s="95"/>
      <c r="E327" s="95"/>
      <c r="F327" s="95"/>
      <c r="G327" s="95"/>
      <c r="H327" s="95"/>
      <c r="I327" s="95"/>
      <c r="J327" s="95"/>
      <c r="K327" s="95"/>
      <c r="L327" s="95"/>
      <c r="M327" s="95"/>
      <c r="N327" s="95"/>
      <c r="O327" s="95"/>
      <c r="P327" s="95"/>
      <c r="Q327" s="95"/>
      <c r="S327" s="95"/>
      <c r="U327" s="95"/>
      <c r="W327" s="95"/>
      <c r="X327" s="95"/>
    </row>
    <row r="328" spans="1:73" s="96" customFormat="1" ht="13" customHeight="1">
      <c r="A328" s="95" t="s">
        <v>20</v>
      </c>
      <c r="B328" s="95" t="s">
        <v>1430</v>
      </c>
      <c r="C328" s="95" t="s">
        <v>1431</v>
      </c>
      <c r="D328" s="95"/>
      <c r="E328" s="95"/>
      <c r="F328" s="95"/>
      <c r="G328" s="95" t="s">
        <v>26</v>
      </c>
      <c r="H328" s="95"/>
      <c r="I328" s="95"/>
      <c r="J328" s="225"/>
      <c r="K328" s="89"/>
      <c r="L328" s="95" t="s">
        <v>1432</v>
      </c>
      <c r="M328" s="95"/>
      <c r="N328" s="95"/>
      <c r="O328" s="95"/>
      <c r="P328" s="95"/>
      <c r="Q328" s="95"/>
      <c r="S328" s="95" t="s">
        <v>1431</v>
      </c>
      <c r="U328" s="225"/>
      <c r="W328" s="89"/>
      <c r="X328" s="95"/>
    </row>
    <row r="329" spans="1:73" s="118" customFormat="1" ht="13" customHeight="1">
      <c r="A329" s="200" t="s">
        <v>2407</v>
      </c>
      <c r="B329" s="117"/>
      <c r="C329" s="117"/>
      <c r="D329" s="117"/>
      <c r="E329" s="117"/>
      <c r="F329" s="117"/>
      <c r="G329" s="117"/>
      <c r="H329" s="117"/>
      <c r="I329" s="117"/>
      <c r="J329" s="117"/>
      <c r="K329" s="117"/>
      <c r="L329" s="117"/>
      <c r="M329" s="117"/>
      <c r="N329" s="117"/>
      <c r="O329" s="117"/>
      <c r="P329" s="117"/>
      <c r="Q329" s="117"/>
      <c r="S329" s="117"/>
      <c r="U329" s="117"/>
      <c r="W329" s="117"/>
      <c r="X329" s="117"/>
    </row>
    <row r="330" spans="1:73" s="118" customFormat="1" ht="13" customHeight="1">
      <c r="A330" s="117" t="s">
        <v>1148</v>
      </c>
      <c r="B330" s="117" t="s">
        <v>1182</v>
      </c>
      <c r="C330" s="117" t="s">
        <v>1359</v>
      </c>
      <c r="D330" s="117" t="s">
        <v>1150</v>
      </c>
      <c r="E330" s="117"/>
      <c r="F330" s="117"/>
      <c r="G330" s="117" t="s">
        <v>26</v>
      </c>
      <c r="H330" s="117"/>
      <c r="I330" s="117"/>
      <c r="J330" s="117" t="s">
        <v>2491</v>
      </c>
      <c r="K330" s="117" t="s">
        <v>1153</v>
      </c>
      <c r="L330" s="117" t="s">
        <v>1183</v>
      </c>
      <c r="M330" s="117"/>
      <c r="N330" s="117"/>
      <c r="O330" s="117"/>
      <c r="P330" s="117" t="s">
        <v>1152</v>
      </c>
      <c r="Q330" s="117"/>
      <c r="S330" s="117" t="s">
        <v>1359</v>
      </c>
      <c r="T330" s="118" t="s">
        <v>2490</v>
      </c>
      <c r="U330" s="117" t="s">
        <v>2491</v>
      </c>
      <c r="V330" s="118" t="s">
        <v>2490</v>
      </c>
      <c r="W330" s="117"/>
      <c r="X330" s="117" t="s">
        <v>1152</v>
      </c>
    </row>
    <row r="331" spans="1:73" s="118" customFormat="1" ht="13" customHeight="1">
      <c r="A331" s="200" t="s">
        <v>2492</v>
      </c>
      <c r="B331" s="117"/>
      <c r="C331" s="117"/>
      <c r="D331" s="117"/>
      <c r="E331" s="117"/>
      <c r="F331" s="117"/>
      <c r="G331" s="117"/>
      <c r="H331" s="117"/>
      <c r="I331" s="117"/>
      <c r="J331" s="117"/>
      <c r="K331" s="117"/>
      <c r="L331" s="117"/>
      <c r="M331" s="117"/>
      <c r="N331" s="117"/>
      <c r="O331" s="117"/>
      <c r="P331" s="117"/>
      <c r="Q331" s="117"/>
      <c r="S331" s="117"/>
      <c r="U331" s="117"/>
      <c r="W331" s="117"/>
      <c r="X331" s="117"/>
    </row>
    <row r="332" spans="1:73" s="96" customFormat="1" ht="13" customHeight="1">
      <c r="A332" s="95" t="s">
        <v>225</v>
      </c>
      <c r="B332" s="95" t="s">
        <v>1727</v>
      </c>
      <c r="C332" s="95" t="s">
        <v>1726</v>
      </c>
      <c r="D332" s="95"/>
      <c r="E332" s="95"/>
      <c r="F332" s="95"/>
      <c r="G332" s="95" t="s">
        <v>26</v>
      </c>
      <c r="H332" s="95"/>
      <c r="I332" s="95"/>
      <c r="J332" s="95"/>
      <c r="K332" s="95"/>
      <c r="L332" s="95" t="s">
        <v>1728</v>
      </c>
      <c r="M332" s="95"/>
      <c r="N332" s="95"/>
      <c r="O332" s="95"/>
      <c r="P332" s="95"/>
      <c r="Q332" s="95"/>
      <c r="S332" s="95" t="s">
        <v>1726</v>
      </c>
      <c r="T332" s="96" t="s">
        <v>2493</v>
      </c>
      <c r="U332" s="95"/>
      <c r="V332" s="96" t="s">
        <v>2493</v>
      </c>
      <c r="W332" s="95"/>
      <c r="X332" s="95"/>
    </row>
    <row r="333" spans="1:73" ht="13" customHeight="1">
      <c r="A333" s="89" t="s">
        <v>16</v>
      </c>
      <c r="B333" s="89" t="s">
        <v>329</v>
      </c>
      <c r="C333" s="89"/>
      <c r="D333" s="89"/>
      <c r="E333" s="89"/>
      <c r="F333" s="89"/>
      <c r="G333" s="89"/>
      <c r="H333" s="89" t="s">
        <v>18</v>
      </c>
      <c r="I333" s="89"/>
      <c r="L333" s="89" t="s">
        <v>1853</v>
      </c>
      <c r="M333" s="89"/>
      <c r="N333" s="89"/>
      <c r="O333" s="89"/>
      <c r="P333" s="89"/>
      <c r="Q333" s="89"/>
      <c r="R333" s="91"/>
      <c r="S333" s="89"/>
      <c r="T333" s="91"/>
      <c r="V333" s="91"/>
    </row>
    <row r="334" spans="1:73" s="90" customFormat="1" ht="13" customHeight="1">
      <c r="A334" s="89" t="s">
        <v>20</v>
      </c>
      <c r="B334" s="89" t="s">
        <v>999</v>
      </c>
      <c r="C334" s="89" t="s">
        <v>1000</v>
      </c>
      <c r="D334" s="89"/>
      <c r="E334" s="89"/>
      <c r="F334" s="89"/>
      <c r="G334" s="89"/>
      <c r="H334" s="89"/>
      <c r="I334" s="89"/>
      <c r="J334" s="89" t="s">
        <v>1010</v>
      </c>
      <c r="K334" s="89"/>
      <c r="L334" s="89" t="s">
        <v>1767</v>
      </c>
      <c r="M334" s="89"/>
      <c r="N334" s="89"/>
      <c r="O334" s="89"/>
      <c r="P334" s="89"/>
      <c r="Q334" s="89"/>
      <c r="R334" s="91"/>
      <c r="S334" s="89" t="s">
        <v>1000</v>
      </c>
      <c r="T334" s="91" t="s">
        <v>2494</v>
      </c>
      <c r="U334" s="89" t="s">
        <v>1010</v>
      </c>
      <c r="V334" s="91" t="s">
        <v>2494</v>
      </c>
      <c r="W334" s="89"/>
      <c r="X334" s="89"/>
      <c r="Y334" s="91"/>
      <c r="Z334" s="91"/>
      <c r="AA334" s="91"/>
      <c r="AB334" s="91"/>
      <c r="AC334" s="91"/>
      <c r="AD334" s="91"/>
      <c r="AE334" s="91"/>
      <c r="AF334" s="91"/>
      <c r="AG334" s="91"/>
      <c r="AH334" s="91"/>
      <c r="AI334" s="91"/>
      <c r="AJ334" s="91"/>
      <c r="AK334" s="91"/>
      <c r="AL334" s="91"/>
      <c r="AM334" s="91"/>
      <c r="AN334" s="91"/>
      <c r="AO334" s="91"/>
      <c r="AP334" s="91"/>
      <c r="AQ334" s="91"/>
      <c r="AR334" s="91"/>
      <c r="AS334" s="91"/>
      <c r="AT334" s="91"/>
      <c r="AU334" s="91"/>
      <c r="AV334" s="91"/>
      <c r="AW334" s="91"/>
      <c r="AX334" s="91"/>
      <c r="AY334" s="91"/>
      <c r="AZ334" s="91"/>
      <c r="BA334" s="91"/>
      <c r="BB334" s="91"/>
      <c r="BC334" s="91"/>
      <c r="BD334" s="91"/>
      <c r="BE334" s="91"/>
      <c r="BF334" s="91"/>
      <c r="BG334" s="91"/>
      <c r="BH334" s="91"/>
      <c r="BI334" s="91"/>
      <c r="BJ334" s="91"/>
      <c r="BK334" s="91"/>
      <c r="BL334" s="91"/>
      <c r="BM334" s="91"/>
      <c r="BN334" s="91"/>
      <c r="BO334" s="91"/>
      <c r="BP334" s="91"/>
      <c r="BQ334" s="91"/>
      <c r="BR334" s="91"/>
      <c r="BS334" s="91"/>
      <c r="BT334" s="91"/>
      <c r="BU334" s="91"/>
    </row>
    <row r="335" spans="1:73" s="90" customFormat="1" ht="13" customHeight="1">
      <c r="A335" s="89" t="s">
        <v>20</v>
      </c>
      <c r="B335" s="89" t="s">
        <v>1001</v>
      </c>
      <c r="C335" s="89" t="s">
        <v>1002</v>
      </c>
      <c r="D335" s="89"/>
      <c r="E335" s="89"/>
      <c r="F335" s="89"/>
      <c r="G335" s="89"/>
      <c r="H335" s="89"/>
      <c r="I335" s="89"/>
      <c r="J335" s="89" t="s">
        <v>1010</v>
      </c>
      <c r="K335" s="89"/>
      <c r="L335" s="89" t="s">
        <v>1756</v>
      </c>
      <c r="M335" s="89"/>
      <c r="N335" s="89"/>
      <c r="O335" s="89"/>
      <c r="P335" s="89"/>
      <c r="Q335" s="89"/>
      <c r="R335" s="91"/>
      <c r="S335" s="89" t="s">
        <v>1002</v>
      </c>
      <c r="T335" s="91" t="s">
        <v>2494</v>
      </c>
      <c r="U335" s="89" t="s">
        <v>1010</v>
      </c>
      <c r="V335" s="91" t="s">
        <v>2494</v>
      </c>
      <c r="W335" s="89"/>
      <c r="X335" s="89"/>
      <c r="Y335" s="91"/>
      <c r="Z335" s="91"/>
      <c r="AA335" s="91"/>
      <c r="AB335" s="91"/>
      <c r="AC335" s="91"/>
      <c r="AD335" s="91"/>
      <c r="AE335" s="91"/>
      <c r="AF335" s="91"/>
      <c r="AG335" s="91"/>
      <c r="AH335" s="91"/>
      <c r="AI335" s="91"/>
      <c r="AJ335" s="91"/>
      <c r="AK335" s="91"/>
      <c r="AL335" s="91"/>
      <c r="AM335" s="91"/>
      <c r="AN335" s="91"/>
      <c r="AO335" s="91"/>
      <c r="AP335" s="91"/>
      <c r="AQ335" s="91"/>
      <c r="AR335" s="91"/>
      <c r="AS335" s="91"/>
      <c r="AT335" s="91"/>
      <c r="AU335" s="91"/>
      <c r="AV335" s="91"/>
      <c r="AW335" s="91"/>
      <c r="AX335" s="91"/>
      <c r="AY335" s="91"/>
      <c r="AZ335" s="91"/>
      <c r="BA335" s="91"/>
      <c r="BB335" s="91"/>
      <c r="BC335" s="91"/>
      <c r="BD335" s="91"/>
      <c r="BE335" s="91"/>
      <c r="BF335" s="91"/>
      <c r="BG335" s="91"/>
      <c r="BH335" s="91"/>
      <c r="BI335" s="91"/>
      <c r="BJ335" s="91"/>
      <c r="BK335" s="91"/>
      <c r="BL335" s="91"/>
      <c r="BM335" s="91"/>
      <c r="BN335" s="91"/>
      <c r="BO335" s="91"/>
      <c r="BP335" s="91"/>
      <c r="BQ335" s="91"/>
      <c r="BR335" s="91"/>
      <c r="BS335" s="91"/>
      <c r="BT335" s="91"/>
      <c r="BU335" s="91"/>
    </row>
    <row r="336" spans="1:73" s="90" customFormat="1" ht="13" customHeight="1">
      <c r="A336" s="89" t="s">
        <v>20</v>
      </c>
      <c r="B336" s="89" t="s">
        <v>1003</v>
      </c>
      <c r="C336" s="89" t="s">
        <v>1004</v>
      </c>
      <c r="D336" s="89"/>
      <c r="E336" s="89"/>
      <c r="F336" s="89"/>
      <c r="G336" s="89"/>
      <c r="H336" s="89"/>
      <c r="I336" s="89"/>
      <c r="J336" s="89" t="s">
        <v>1011</v>
      </c>
      <c r="K336" s="89"/>
      <c r="L336" s="89" t="s">
        <v>1797</v>
      </c>
      <c r="M336" s="89"/>
      <c r="N336" s="89"/>
      <c r="O336" s="89"/>
      <c r="P336" s="89"/>
      <c r="Q336" s="89"/>
      <c r="R336" s="91"/>
      <c r="S336" s="89" t="s">
        <v>1004</v>
      </c>
      <c r="T336" s="91" t="s">
        <v>2494</v>
      </c>
      <c r="U336" s="89" t="s">
        <v>1011</v>
      </c>
      <c r="V336" s="91" t="s">
        <v>2494</v>
      </c>
      <c r="W336" s="89"/>
      <c r="X336" s="89"/>
      <c r="Y336" s="91"/>
      <c r="Z336" s="91"/>
      <c r="AA336" s="91"/>
      <c r="AB336" s="91"/>
      <c r="AC336" s="91"/>
      <c r="AD336" s="91"/>
      <c r="AE336" s="91"/>
      <c r="AF336" s="91"/>
      <c r="AG336" s="91"/>
      <c r="AH336" s="91"/>
      <c r="AI336" s="91"/>
      <c r="AJ336" s="91"/>
      <c r="AK336" s="91"/>
      <c r="AL336" s="91"/>
      <c r="AM336" s="91"/>
      <c r="AN336" s="91"/>
      <c r="AO336" s="91"/>
      <c r="AP336" s="91"/>
      <c r="AQ336" s="91"/>
      <c r="AR336" s="91"/>
      <c r="AS336" s="91"/>
      <c r="AT336" s="91"/>
      <c r="AU336" s="91"/>
      <c r="AV336" s="91"/>
      <c r="AW336" s="91"/>
      <c r="AX336" s="91"/>
      <c r="AY336" s="91"/>
      <c r="AZ336" s="91"/>
      <c r="BA336" s="91"/>
      <c r="BB336" s="91"/>
      <c r="BC336" s="91"/>
      <c r="BD336" s="91"/>
      <c r="BE336" s="91"/>
      <c r="BF336" s="91"/>
      <c r="BG336" s="91"/>
      <c r="BH336" s="91"/>
      <c r="BI336" s="91"/>
      <c r="BJ336" s="91"/>
      <c r="BK336" s="91"/>
      <c r="BL336" s="91"/>
      <c r="BM336" s="91"/>
      <c r="BN336" s="91"/>
      <c r="BO336" s="91"/>
      <c r="BP336" s="91"/>
      <c r="BQ336" s="91"/>
      <c r="BR336" s="91"/>
      <c r="BS336" s="91"/>
      <c r="BT336" s="91"/>
      <c r="BU336" s="91"/>
    </row>
    <row r="337" spans="1:73" s="90" customFormat="1" ht="13" customHeight="1">
      <c r="A337" s="89" t="s">
        <v>20</v>
      </c>
      <c r="B337" s="89" t="s">
        <v>1005</v>
      </c>
      <c r="C337" s="89" t="s">
        <v>1006</v>
      </c>
      <c r="D337" s="89"/>
      <c r="E337" s="89"/>
      <c r="F337" s="89"/>
      <c r="G337" s="89"/>
      <c r="H337" s="89"/>
      <c r="I337" s="89"/>
      <c r="J337" s="89" t="s">
        <v>1009</v>
      </c>
      <c r="K337" s="89"/>
      <c r="L337" s="89" t="s">
        <v>1798</v>
      </c>
      <c r="M337" s="89"/>
      <c r="N337" s="89"/>
      <c r="O337" s="89"/>
      <c r="P337" s="89"/>
      <c r="Q337" s="89"/>
      <c r="R337" s="91"/>
      <c r="S337" s="89" t="s">
        <v>1006</v>
      </c>
      <c r="T337" s="91" t="s">
        <v>2494</v>
      </c>
      <c r="U337" s="89" t="s">
        <v>1009</v>
      </c>
      <c r="V337" s="91" t="s">
        <v>2494</v>
      </c>
      <c r="W337" s="89"/>
      <c r="X337" s="89"/>
      <c r="Y337" s="91"/>
      <c r="Z337" s="91"/>
      <c r="AA337" s="91"/>
      <c r="AB337" s="91"/>
      <c r="AC337" s="91"/>
      <c r="AD337" s="91"/>
      <c r="AE337" s="91"/>
      <c r="AF337" s="91"/>
      <c r="AG337" s="91"/>
      <c r="AH337" s="91"/>
      <c r="AI337" s="91"/>
      <c r="AJ337" s="91"/>
      <c r="AK337" s="91"/>
      <c r="AL337" s="91"/>
      <c r="AM337" s="91"/>
      <c r="AN337" s="91"/>
      <c r="AO337" s="91"/>
      <c r="AP337" s="91"/>
      <c r="AQ337" s="91"/>
      <c r="AR337" s="91"/>
      <c r="AS337" s="91"/>
      <c r="AT337" s="91"/>
      <c r="AU337" s="91"/>
      <c r="AV337" s="91"/>
      <c r="AW337" s="91"/>
      <c r="AX337" s="91"/>
      <c r="AY337" s="91"/>
      <c r="AZ337" s="91"/>
      <c r="BA337" s="91"/>
      <c r="BB337" s="91"/>
      <c r="BC337" s="91"/>
      <c r="BD337" s="91"/>
      <c r="BE337" s="91"/>
      <c r="BF337" s="91"/>
      <c r="BG337" s="91"/>
      <c r="BH337" s="91"/>
      <c r="BI337" s="91"/>
      <c r="BJ337" s="91"/>
      <c r="BK337" s="91"/>
      <c r="BL337" s="91"/>
      <c r="BM337" s="91"/>
      <c r="BN337" s="91"/>
      <c r="BO337" s="91"/>
      <c r="BP337" s="91"/>
      <c r="BQ337" s="91"/>
      <c r="BR337" s="91"/>
      <c r="BS337" s="91"/>
      <c r="BT337" s="91"/>
      <c r="BU337" s="91"/>
    </row>
    <row r="338" spans="1:73" ht="13" customHeight="1">
      <c r="A338" s="89" t="s">
        <v>330</v>
      </c>
      <c r="B338" s="89" t="s">
        <v>331</v>
      </c>
      <c r="C338" s="89" t="s">
        <v>1007</v>
      </c>
      <c r="D338" s="89" t="s">
        <v>1425</v>
      </c>
      <c r="E338" s="89" t="s">
        <v>1008</v>
      </c>
      <c r="F338" s="89" t="s">
        <v>332</v>
      </c>
      <c r="G338" s="89" t="s">
        <v>26</v>
      </c>
      <c r="H338" s="89"/>
      <c r="I338" s="89"/>
      <c r="J338" s="89" t="s">
        <v>2495</v>
      </c>
      <c r="K338" s="89" t="s">
        <v>2496</v>
      </c>
      <c r="L338" s="89"/>
      <c r="M338" s="89"/>
      <c r="N338" s="89"/>
      <c r="O338" s="89"/>
      <c r="P338" s="89"/>
      <c r="Q338" s="89"/>
      <c r="R338" s="91"/>
      <c r="S338" s="89" t="s">
        <v>1007</v>
      </c>
      <c r="T338" s="91"/>
      <c r="U338" s="89" t="s">
        <v>2495</v>
      </c>
      <c r="V338" s="91"/>
      <c r="W338" s="89" t="s">
        <v>2497</v>
      </c>
    </row>
    <row r="339" spans="1:73" ht="13" customHeight="1">
      <c r="A339" s="89" t="s">
        <v>113</v>
      </c>
      <c r="B339" s="89" t="s">
        <v>333</v>
      </c>
      <c r="C339" s="89" t="s">
        <v>255</v>
      </c>
      <c r="D339" s="89"/>
      <c r="E339" s="89"/>
      <c r="F339" s="89"/>
      <c r="G339" s="89" t="s">
        <v>26</v>
      </c>
      <c r="H339" s="89"/>
      <c r="I339" s="89"/>
      <c r="J339" s="89" t="s">
        <v>288</v>
      </c>
      <c r="L339" s="89"/>
      <c r="M339" s="89"/>
      <c r="N339" s="89"/>
      <c r="O339" s="89"/>
      <c r="P339" s="89"/>
      <c r="Q339" s="89"/>
      <c r="R339" s="91"/>
      <c r="S339" s="89" t="s">
        <v>255</v>
      </c>
      <c r="T339" s="91"/>
      <c r="U339" s="89" t="s">
        <v>288</v>
      </c>
      <c r="V339" s="91"/>
    </row>
    <row r="340" spans="1:73" ht="13" customHeight="1">
      <c r="A340" s="89" t="s">
        <v>28</v>
      </c>
      <c r="B340" s="89" t="s">
        <v>329</v>
      </c>
      <c r="C340" s="89"/>
      <c r="D340" s="89"/>
      <c r="E340" s="89"/>
      <c r="F340" s="89"/>
      <c r="G340" s="89"/>
      <c r="H340" s="89"/>
      <c r="I340" s="89"/>
      <c r="L340" s="89"/>
      <c r="M340" s="89"/>
      <c r="N340" s="89"/>
      <c r="O340" s="89"/>
      <c r="P340" s="89"/>
      <c r="Q340" s="89"/>
      <c r="R340" s="91"/>
      <c r="S340" s="89"/>
      <c r="T340" s="91"/>
      <c r="V340" s="91"/>
    </row>
    <row r="341" spans="1:73" ht="13" customHeight="1">
      <c r="A341" s="89" t="s">
        <v>917</v>
      </c>
      <c r="B341" s="95" t="s">
        <v>1012</v>
      </c>
      <c r="C341" s="95" t="s">
        <v>1586</v>
      </c>
      <c r="D341" s="89"/>
      <c r="E341" s="89"/>
      <c r="F341" s="89"/>
      <c r="G341" s="95" t="s">
        <v>26</v>
      </c>
      <c r="H341" s="95"/>
      <c r="I341" s="95"/>
      <c r="J341" s="89" t="s">
        <v>2499</v>
      </c>
      <c r="L341" s="95" t="s">
        <v>1554</v>
      </c>
      <c r="M341" s="89"/>
      <c r="N341" s="89"/>
      <c r="O341" s="89"/>
      <c r="P341" s="89"/>
      <c r="Q341" s="89"/>
      <c r="R341" s="91"/>
      <c r="S341" s="95" t="s">
        <v>1586</v>
      </c>
      <c r="T341" s="91" t="s">
        <v>2498</v>
      </c>
      <c r="U341" s="89" t="s">
        <v>2499</v>
      </c>
      <c r="V341" s="91" t="s">
        <v>2498</v>
      </c>
    </row>
    <row r="342" spans="1:73" s="151" customFormat="1" ht="13" customHeight="1">
      <c r="A342" s="208" t="s">
        <v>2500</v>
      </c>
      <c r="B342" s="150"/>
      <c r="C342" s="150"/>
      <c r="D342" s="150"/>
      <c r="E342" s="150"/>
      <c r="F342" s="150"/>
      <c r="G342" s="150"/>
      <c r="H342" s="150"/>
      <c r="I342" s="150"/>
      <c r="J342" s="150"/>
      <c r="K342" s="150"/>
      <c r="L342" s="150"/>
      <c r="M342" s="150"/>
      <c r="N342" s="150"/>
      <c r="O342" s="150"/>
      <c r="P342" s="150"/>
      <c r="Q342" s="150"/>
      <c r="S342" s="150"/>
      <c r="U342" s="150"/>
      <c r="W342" s="150"/>
      <c r="X342" s="150"/>
    </row>
    <row r="343" spans="1:73" s="216" customFormat="1" ht="13" customHeight="1">
      <c r="A343" s="226" t="s">
        <v>2429</v>
      </c>
      <c r="B343" s="213" t="s">
        <v>2501</v>
      </c>
      <c r="C343" s="227" t="s">
        <v>2502</v>
      </c>
      <c r="D343" s="213" t="s">
        <v>2432</v>
      </c>
      <c r="E343" s="213" t="s">
        <v>2503</v>
      </c>
      <c r="F343" s="150" t="s">
        <v>1186</v>
      </c>
      <c r="G343" s="213" t="s">
        <v>26</v>
      </c>
      <c r="H343" s="213"/>
      <c r="I343" s="213"/>
      <c r="J343" s="213" t="s">
        <v>2432</v>
      </c>
      <c r="K343" s="213" t="s">
        <v>2503</v>
      </c>
      <c r="L343" s="150" t="s">
        <v>2504</v>
      </c>
      <c r="M343" s="213"/>
      <c r="N343" s="213"/>
      <c r="O343" s="213"/>
      <c r="P343" s="213"/>
      <c r="Q343" s="213"/>
      <c r="R343" s="213"/>
      <c r="S343" s="227" t="s">
        <v>2502</v>
      </c>
      <c r="T343" s="213"/>
      <c r="U343" s="213" t="s">
        <v>2432</v>
      </c>
      <c r="V343" s="213"/>
      <c r="W343" s="213"/>
      <c r="X343" s="213"/>
      <c r="Y343" s="213"/>
      <c r="Z343" s="228" t="s">
        <v>2505</v>
      </c>
      <c r="AA343" s="213"/>
      <c r="AB343" s="213"/>
      <c r="AC343" s="213"/>
      <c r="AD343" s="213"/>
      <c r="AE343" s="213"/>
      <c r="AF343" s="213"/>
      <c r="AG343" s="213"/>
      <c r="AH343" s="213"/>
      <c r="AI343" s="213"/>
      <c r="AJ343" s="213"/>
      <c r="AK343" s="213"/>
      <c r="AL343" s="213"/>
      <c r="AM343" s="213"/>
      <c r="AN343" s="213"/>
      <c r="AO343" s="213"/>
      <c r="AP343" s="213"/>
      <c r="AQ343" s="213"/>
      <c r="AR343" s="213"/>
      <c r="AS343" s="213"/>
      <c r="AT343" s="213"/>
      <c r="AU343" s="213"/>
      <c r="AV343" s="213"/>
      <c r="AW343" s="213"/>
      <c r="AX343" s="213"/>
      <c r="AY343" s="213"/>
      <c r="AZ343" s="213"/>
      <c r="BA343" s="213"/>
      <c r="BB343" s="213"/>
      <c r="BC343" s="213"/>
      <c r="BD343" s="213"/>
      <c r="BE343" s="213"/>
      <c r="BF343" s="213"/>
      <c r="BG343" s="213"/>
      <c r="BH343" s="213"/>
      <c r="BI343" s="213"/>
      <c r="BJ343" s="213"/>
      <c r="BK343" s="213"/>
      <c r="BL343" s="213"/>
      <c r="BM343" s="213"/>
      <c r="BN343" s="213"/>
      <c r="BO343" s="213"/>
      <c r="BP343" s="213"/>
      <c r="BQ343" s="213"/>
      <c r="BR343" s="213"/>
      <c r="BS343" s="213"/>
      <c r="BT343" s="213"/>
      <c r="BU343" s="213"/>
    </row>
    <row r="344" spans="1:73" s="216" customFormat="1" ht="13" customHeight="1">
      <c r="A344" s="212" t="s">
        <v>225</v>
      </c>
      <c r="B344" s="150" t="s">
        <v>2506</v>
      </c>
      <c r="C344" s="229" t="s">
        <v>2507</v>
      </c>
      <c r="D344" s="215"/>
      <c r="E344" s="213"/>
      <c r="F344" s="213"/>
      <c r="G344" s="213" t="s">
        <v>26</v>
      </c>
      <c r="H344" s="213"/>
      <c r="I344" s="213"/>
      <c r="J344" s="150" t="str">
        <f t="shared" ref="J344:W344" si="2">IF($C344 = "", "", $C344)</f>
        <v>TCI_304x. In the last 12 months, has a friend and/or relative recommended that you use a family planning method?</v>
      </c>
      <c r="K344" s="150" t="str">
        <f t="shared" si="2"/>
        <v>TCI_304x. In the last 12 months, has a friend and/or relative recommended that you use a family planning method?</v>
      </c>
      <c r="L344" s="150" t="s">
        <v>2504</v>
      </c>
      <c r="M344" s="213"/>
      <c r="N344" s="213"/>
      <c r="O344" s="213"/>
      <c r="P344" s="213"/>
      <c r="Q344" s="213"/>
      <c r="R344" s="213"/>
      <c r="S344" s="229" t="s">
        <v>2507</v>
      </c>
      <c r="T344" s="213"/>
      <c r="U344" s="150" t="str">
        <f t="shared" si="2"/>
        <v>TCI_304x. In the last 12 months, has a friend and/or relative recommended that you use a family planning method?</v>
      </c>
      <c r="V344" s="213"/>
      <c r="W344" s="150" t="str">
        <f t="shared" si="2"/>
        <v>TCI_304x. In the last 12 months, has a friend and/or relative recommended that you use a family planning method?</v>
      </c>
      <c r="X344" s="150"/>
      <c r="Y344" s="151"/>
      <c r="Z344" s="213"/>
      <c r="AA344" s="151"/>
      <c r="AB344" s="151"/>
      <c r="AC344" s="151"/>
      <c r="AD344" s="151"/>
      <c r="AE344" s="151"/>
      <c r="AF344" s="151"/>
      <c r="AG344" s="213"/>
      <c r="AH344" s="213"/>
      <c r="AI344" s="213"/>
      <c r="AJ344" s="213"/>
      <c r="AK344" s="213"/>
      <c r="AL344" s="213"/>
      <c r="AM344" s="213"/>
      <c r="AN344" s="213"/>
      <c r="AO344" s="213"/>
      <c r="AP344" s="213"/>
      <c r="AQ344" s="213"/>
      <c r="AR344" s="213"/>
      <c r="AS344" s="213"/>
      <c r="AT344" s="213"/>
      <c r="AU344" s="213"/>
      <c r="AV344" s="213"/>
      <c r="AW344" s="213"/>
      <c r="AX344" s="213"/>
      <c r="AY344" s="213"/>
      <c r="AZ344" s="213"/>
      <c r="BA344" s="213"/>
      <c r="BB344" s="213"/>
      <c r="BC344" s="213"/>
      <c r="BD344" s="213"/>
      <c r="BE344" s="213"/>
      <c r="BF344" s="213"/>
      <c r="BG344" s="213"/>
      <c r="BH344" s="213"/>
      <c r="BI344" s="213"/>
      <c r="BJ344" s="213"/>
      <c r="BK344" s="213"/>
      <c r="BL344" s="213"/>
      <c r="BM344" s="213"/>
      <c r="BN344" s="213"/>
      <c r="BO344" s="213"/>
      <c r="BP344" s="213"/>
      <c r="BQ344" s="213"/>
      <c r="BR344" s="213"/>
      <c r="BS344" s="213"/>
      <c r="BT344" s="213"/>
      <c r="BU344" s="213"/>
    </row>
    <row r="345" spans="1:73" s="94" customFormat="1" ht="13" customHeight="1">
      <c r="A345" s="92" t="s">
        <v>225</v>
      </c>
      <c r="B345" s="92" t="s">
        <v>334</v>
      </c>
      <c r="C345" s="92" t="s">
        <v>1395</v>
      </c>
      <c r="D345" s="92"/>
      <c r="E345" s="92"/>
      <c r="F345" s="92"/>
      <c r="G345" s="92" t="s">
        <v>26</v>
      </c>
      <c r="H345" s="92"/>
      <c r="I345" s="92"/>
      <c r="J345" s="92" t="s">
        <v>1319</v>
      </c>
      <c r="K345" s="92"/>
      <c r="L345" s="92" t="s">
        <v>129</v>
      </c>
      <c r="M345" s="92"/>
      <c r="N345" s="92"/>
      <c r="O345" s="92"/>
      <c r="P345" s="92"/>
      <c r="S345" s="92" t="s">
        <v>1395</v>
      </c>
      <c r="T345" s="94" t="s">
        <v>2350</v>
      </c>
      <c r="U345" s="92" t="s">
        <v>1319</v>
      </c>
      <c r="V345" s="94" t="s">
        <v>2350</v>
      </c>
      <c r="W345" s="92"/>
      <c r="X345" s="92"/>
      <c r="Z345" s="230"/>
    </row>
    <row r="346" spans="1:73" s="90" customFormat="1" ht="13" customHeight="1">
      <c r="A346" s="89" t="s">
        <v>225</v>
      </c>
      <c r="B346" s="89" t="s">
        <v>1013</v>
      </c>
      <c r="C346" s="89" t="s">
        <v>1014</v>
      </c>
      <c r="D346" s="89" t="s">
        <v>1015</v>
      </c>
      <c r="E346" s="89"/>
      <c r="F346" s="89"/>
      <c r="G346" s="89" t="s">
        <v>26</v>
      </c>
      <c r="H346" s="89"/>
      <c r="I346" s="89"/>
      <c r="J346" s="89" t="s">
        <v>1019</v>
      </c>
      <c r="K346" s="89" t="s">
        <v>335</v>
      </c>
      <c r="L346" s="89" t="s">
        <v>1757</v>
      </c>
      <c r="M346" s="89"/>
      <c r="N346" s="89"/>
      <c r="O346" s="89"/>
      <c r="P346" s="89"/>
      <c r="Q346" s="91"/>
      <c r="R346" s="91"/>
      <c r="S346" s="89" t="s">
        <v>1014</v>
      </c>
      <c r="T346" s="91" t="s">
        <v>2350</v>
      </c>
      <c r="U346" s="89" t="s">
        <v>1019</v>
      </c>
      <c r="V346" s="91" t="s">
        <v>2350</v>
      </c>
      <c r="W346" s="89"/>
      <c r="X346" s="89"/>
      <c r="Y346" s="91"/>
      <c r="Z346" s="95"/>
      <c r="AA346" s="91"/>
      <c r="AB346" s="91"/>
      <c r="AC346" s="91"/>
      <c r="AD346" s="91"/>
      <c r="AE346" s="91"/>
      <c r="AF346" s="91"/>
      <c r="AG346" s="91"/>
      <c r="AH346" s="91"/>
      <c r="AI346" s="91"/>
      <c r="AJ346" s="91"/>
      <c r="AK346" s="91"/>
      <c r="AL346" s="91"/>
      <c r="AM346" s="91"/>
      <c r="AN346" s="91"/>
      <c r="AO346" s="91"/>
      <c r="AP346" s="91"/>
      <c r="AQ346" s="91"/>
      <c r="AR346" s="91"/>
      <c r="AS346" s="91"/>
      <c r="AT346" s="91"/>
      <c r="AU346" s="91"/>
      <c r="AV346" s="91"/>
      <c r="AW346" s="91"/>
      <c r="AX346" s="91"/>
      <c r="AY346" s="91"/>
      <c r="AZ346" s="91"/>
      <c r="BA346" s="91"/>
      <c r="BB346" s="91"/>
      <c r="BC346" s="91"/>
      <c r="BD346" s="91"/>
      <c r="BE346" s="91"/>
      <c r="BF346" s="91"/>
      <c r="BG346" s="91"/>
      <c r="BH346" s="91"/>
      <c r="BI346" s="91"/>
      <c r="BJ346" s="91"/>
      <c r="BK346" s="91"/>
      <c r="BL346" s="91"/>
      <c r="BM346" s="91"/>
      <c r="BN346" s="91"/>
      <c r="BO346" s="91"/>
      <c r="BP346" s="91"/>
      <c r="BQ346" s="91"/>
      <c r="BR346" s="91"/>
      <c r="BS346" s="91"/>
      <c r="BT346" s="91"/>
      <c r="BU346" s="91"/>
    </row>
    <row r="347" spans="1:73" s="90" customFormat="1" ht="13" customHeight="1">
      <c r="A347" s="89" t="s">
        <v>225</v>
      </c>
      <c r="B347" s="89" t="s">
        <v>1016</v>
      </c>
      <c r="C347" s="89" t="s">
        <v>1017</v>
      </c>
      <c r="D347" s="89" t="s">
        <v>1015</v>
      </c>
      <c r="E347" s="89"/>
      <c r="F347" s="89"/>
      <c r="G347" s="89" t="s">
        <v>26</v>
      </c>
      <c r="H347" s="89"/>
      <c r="I347" s="89"/>
      <c r="J347" s="89" t="s">
        <v>1018</v>
      </c>
      <c r="K347" s="89" t="s">
        <v>335</v>
      </c>
      <c r="L347" s="89" t="s">
        <v>1445</v>
      </c>
      <c r="M347" s="89"/>
      <c r="N347" s="89"/>
      <c r="O347" s="89"/>
      <c r="P347" s="89"/>
      <c r="Q347" s="91"/>
      <c r="R347" s="91"/>
      <c r="S347" s="89" t="s">
        <v>1017</v>
      </c>
      <c r="T347" s="91" t="s">
        <v>2350</v>
      </c>
      <c r="U347" s="89" t="s">
        <v>1018</v>
      </c>
      <c r="V347" s="91" t="s">
        <v>2350</v>
      </c>
      <c r="W347" s="89"/>
      <c r="X347" s="89"/>
      <c r="Y347" s="91"/>
      <c r="Z347" s="89"/>
      <c r="AA347" s="91"/>
      <c r="AB347" s="91"/>
      <c r="AC347" s="91"/>
      <c r="AD347" s="91"/>
      <c r="AE347" s="91"/>
      <c r="AF347" s="91"/>
      <c r="AG347" s="91"/>
      <c r="AH347" s="91"/>
      <c r="AI347" s="91"/>
      <c r="AJ347" s="91"/>
      <c r="AK347" s="91"/>
      <c r="AL347" s="91"/>
      <c r="AM347" s="91"/>
      <c r="AN347" s="91"/>
      <c r="AO347" s="91"/>
      <c r="AP347" s="91"/>
      <c r="AQ347" s="91"/>
      <c r="AR347" s="91"/>
      <c r="AS347" s="91"/>
      <c r="AT347" s="91"/>
      <c r="AU347" s="91"/>
      <c r="AV347" s="91"/>
      <c r="AW347" s="91"/>
      <c r="AX347" s="91"/>
      <c r="AY347" s="91"/>
      <c r="AZ347" s="91"/>
      <c r="BA347" s="91"/>
      <c r="BB347" s="91"/>
      <c r="BC347" s="91"/>
      <c r="BD347" s="91"/>
      <c r="BE347" s="91"/>
      <c r="BF347" s="91"/>
      <c r="BG347" s="91"/>
      <c r="BH347" s="91"/>
      <c r="BI347" s="91"/>
      <c r="BJ347" s="91"/>
      <c r="BK347" s="91"/>
      <c r="BL347" s="91"/>
      <c r="BM347" s="91"/>
      <c r="BN347" s="91"/>
      <c r="BO347" s="91"/>
      <c r="BP347" s="91"/>
      <c r="BQ347" s="91"/>
      <c r="BR347" s="91"/>
      <c r="BS347" s="91"/>
      <c r="BT347" s="91"/>
      <c r="BU347" s="91"/>
    </row>
    <row r="348" spans="1:73" ht="13" customHeight="1">
      <c r="A348" s="89" t="s">
        <v>225</v>
      </c>
      <c r="B348" s="89" t="s">
        <v>336</v>
      </c>
      <c r="C348" s="89" t="s">
        <v>1020</v>
      </c>
      <c r="D348" s="89"/>
      <c r="E348" s="89"/>
      <c r="F348" s="89"/>
      <c r="G348" s="89" t="s">
        <v>26</v>
      </c>
      <c r="H348" s="89"/>
      <c r="I348" s="89"/>
      <c r="J348" s="89" t="s">
        <v>1022</v>
      </c>
      <c r="L348" s="89" t="s">
        <v>1021</v>
      </c>
      <c r="M348" s="89"/>
      <c r="N348" s="89"/>
      <c r="O348" s="89"/>
      <c r="P348" s="89"/>
      <c r="R348" s="91"/>
      <c r="S348" s="89" t="s">
        <v>1020</v>
      </c>
      <c r="T348" s="91" t="s">
        <v>2508</v>
      </c>
      <c r="U348" s="89" t="s">
        <v>1022</v>
      </c>
      <c r="V348" s="91" t="s">
        <v>2508</v>
      </c>
      <c r="Z348" s="89"/>
    </row>
    <row r="349" spans="1:73" s="151" customFormat="1" ht="13" customHeight="1">
      <c r="A349" s="208" t="s">
        <v>2500</v>
      </c>
      <c r="B349" s="150"/>
      <c r="C349" s="150"/>
      <c r="D349" s="150"/>
      <c r="E349" s="150"/>
      <c r="F349" s="150"/>
      <c r="G349" s="150"/>
      <c r="H349" s="150"/>
      <c r="I349" s="150"/>
      <c r="J349" s="150"/>
      <c r="K349" s="150"/>
      <c r="L349" s="150"/>
      <c r="M349" s="150"/>
      <c r="N349" s="150"/>
      <c r="O349" s="150"/>
      <c r="P349" s="150"/>
      <c r="Q349" s="150"/>
      <c r="S349" s="150"/>
      <c r="U349" s="150"/>
      <c r="W349" s="150"/>
      <c r="X349" s="150"/>
    </row>
    <row r="350" spans="1:73" s="216" customFormat="1" ht="13" customHeight="1">
      <c r="A350" s="226" t="s">
        <v>225</v>
      </c>
      <c r="B350" s="213" t="s">
        <v>2509</v>
      </c>
      <c r="C350" s="227" t="s">
        <v>2510</v>
      </c>
      <c r="D350" s="213"/>
      <c r="E350" s="213"/>
      <c r="F350" s="231"/>
      <c r="G350" s="213" t="s">
        <v>26</v>
      </c>
      <c r="H350" s="213"/>
      <c r="I350" s="213"/>
      <c r="J350" s="213"/>
      <c r="K350" s="213"/>
      <c r="L350" s="232" t="s">
        <v>129</v>
      </c>
      <c r="M350" s="213"/>
      <c r="N350" s="213"/>
      <c r="O350" s="213"/>
      <c r="P350" s="213"/>
      <c r="Q350" s="213"/>
      <c r="R350" s="213"/>
      <c r="S350" s="227" t="s">
        <v>2510</v>
      </c>
      <c r="T350" s="213"/>
      <c r="U350" s="213"/>
      <c r="V350" s="213"/>
      <c r="W350" s="213"/>
      <c r="X350" s="213"/>
      <c r="Y350" s="213"/>
      <c r="Z350" s="228" t="s">
        <v>2511</v>
      </c>
      <c r="AA350" s="213"/>
      <c r="AB350" s="213"/>
      <c r="AC350" s="213"/>
      <c r="AD350" s="213"/>
      <c r="AE350" s="213"/>
      <c r="AF350" s="213"/>
      <c r="AG350" s="213"/>
      <c r="AH350" s="213"/>
      <c r="AI350" s="213"/>
      <c r="AJ350" s="213"/>
      <c r="AK350" s="213"/>
      <c r="AL350" s="213"/>
      <c r="AM350" s="213"/>
      <c r="AN350" s="213"/>
      <c r="AO350" s="213"/>
      <c r="AP350" s="213"/>
      <c r="AQ350" s="213"/>
      <c r="AR350" s="213"/>
      <c r="AS350" s="213"/>
      <c r="AT350" s="213"/>
      <c r="AU350" s="213"/>
      <c r="AV350" s="213"/>
      <c r="AW350" s="213"/>
      <c r="AX350" s="213"/>
      <c r="AY350" s="213"/>
      <c r="AZ350" s="213"/>
      <c r="BA350" s="213"/>
      <c r="BB350" s="213"/>
      <c r="BC350" s="213"/>
      <c r="BD350" s="213"/>
      <c r="BE350" s="213"/>
      <c r="BF350" s="213"/>
      <c r="BG350" s="213"/>
      <c r="BH350" s="213"/>
      <c r="BI350" s="213"/>
      <c r="BJ350" s="213"/>
      <c r="BK350" s="213"/>
      <c r="BL350" s="213"/>
      <c r="BM350" s="213"/>
      <c r="BN350" s="213"/>
      <c r="BO350" s="213"/>
      <c r="BP350" s="213"/>
      <c r="BQ350" s="213"/>
      <c r="BR350" s="213"/>
      <c r="BS350" s="213"/>
      <c r="BT350" s="213"/>
      <c r="BU350" s="213"/>
    </row>
    <row r="351" spans="1:73" s="216" customFormat="1" ht="13" customHeight="1">
      <c r="A351" s="226" t="s">
        <v>179</v>
      </c>
      <c r="B351" s="213" t="s">
        <v>2512</v>
      </c>
      <c r="C351" s="227" t="s">
        <v>2513</v>
      </c>
      <c r="D351" s="213"/>
      <c r="E351" s="213"/>
      <c r="F351" s="231"/>
      <c r="G351" s="213" t="s">
        <v>26</v>
      </c>
      <c r="H351" s="213"/>
      <c r="I351" s="213"/>
      <c r="J351" s="213"/>
      <c r="K351" s="213"/>
      <c r="L351" s="232" t="s">
        <v>129</v>
      </c>
      <c r="M351" s="213"/>
      <c r="N351" s="213"/>
      <c r="O351" s="213"/>
      <c r="P351" s="213"/>
      <c r="Q351" s="213"/>
      <c r="R351" s="213"/>
      <c r="S351" s="227" t="s">
        <v>2513</v>
      </c>
      <c r="T351" s="213"/>
      <c r="U351" s="213"/>
      <c r="V351" s="213"/>
      <c r="W351" s="213"/>
      <c r="X351" s="213"/>
      <c r="Y351" s="213"/>
      <c r="Z351" s="228" t="s">
        <v>2514</v>
      </c>
      <c r="AA351" s="213"/>
      <c r="AB351" s="213"/>
      <c r="AC351" s="213"/>
      <c r="AD351" s="213"/>
      <c r="AE351" s="213"/>
      <c r="AF351" s="213"/>
      <c r="AG351" s="213"/>
      <c r="AH351" s="213"/>
      <c r="AI351" s="213"/>
      <c r="AJ351" s="213"/>
      <c r="AK351" s="213"/>
      <c r="AL351" s="213"/>
      <c r="AM351" s="213"/>
      <c r="AN351" s="213"/>
      <c r="AO351" s="213"/>
      <c r="AP351" s="213"/>
      <c r="AQ351" s="213"/>
      <c r="AR351" s="213"/>
      <c r="AS351" s="213"/>
      <c r="AT351" s="213"/>
      <c r="AU351" s="213"/>
      <c r="AV351" s="213"/>
      <c r="AW351" s="213"/>
      <c r="AX351" s="213"/>
      <c r="AY351" s="213"/>
      <c r="AZ351" s="213"/>
      <c r="BA351" s="213"/>
      <c r="BB351" s="213"/>
      <c r="BC351" s="213"/>
      <c r="BD351" s="213"/>
      <c r="BE351" s="213"/>
      <c r="BF351" s="213"/>
      <c r="BG351" s="213"/>
      <c r="BH351" s="213"/>
      <c r="BI351" s="213"/>
      <c r="BJ351" s="213"/>
      <c r="BK351" s="213"/>
      <c r="BL351" s="213"/>
      <c r="BM351" s="213"/>
      <c r="BN351" s="213"/>
      <c r="BO351" s="213"/>
      <c r="BP351" s="213"/>
      <c r="BQ351" s="213"/>
      <c r="BR351" s="213"/>
      <c r="BS351" s="213"/>
      <c r="BT351" s="213"/>
      <c r="BU351" s="213"/>
    </row>
    <row r="352" spans="1:73" s="216" customFormat="1" ht="13" customHeight="1">
      <c r="A352" s="226" t="s">
        <v>179</v>
      </c>
      <c r="B352" s="213" t="s">
        <v>2515</v>
      </c>
      <c r="C352" s="227" t="s">
        <v>2516</v>
      </c>
      <c r="D352" s="213"/>
      <c r="E352" s="213"/>
      <c r="F352" s="231"/>
      <c r="G352" s="213" t="s">
        <v>26</v>
      </c>
      <c r="H352" s="213"/>
      <c r="I352" s="213"/>
      <c r="J352" s="213"/>
      <c r="K352" s="213"/>
      <c r="L352" s="232" t="s">
        <v>129</v>
      </c>
      <c r="M352" s="213"/>
      <c r="N352" s="213"/>
      <c r="O352" s="213"/>
      <c r="P352" s="213"/>
      <c r="Q352" s="213"/>
      <c r="R352" s="213"/>
      <c r="S352" s="227" t="s">
        <v>2516</v>
      </c>
      <c r="T352" s="213"/>
      <c r="U352" s="213"/>
      <c r="V352" s="213"/>
      <c r="W352" s="213"/>
      <c r="X352" s="213"/>
      <c r="Y352" s="213"/>
      <c r="Z352" s="227" t="s">
        <v>2517</v>
      </c>
      <c r="AA352" s="213"/>
      <c r="AB352" s="213"/>
      <c r="AC352" s="213"/>
      <c r="AD352" s="213"/>
      <c r="AE352" s="213"/>
      <c r="AF352" s="213"/>
      <c r="AG352" s="213"/>
      <c r="AH352" s="213"/>
      <c r="AI352" s="213"/>
      <c r="AJ352" s="213"/>
      <c r="AK352" s="213"/>
      <c r="AL352" s="213"/>
      <c r="AM352" s="213"/>
      <c r="AN352" s="213"/>
      <c r="AO352" s="213"/>
      <c r="AP352" s="213"/>
      <c r="AQ352" s="213"/>
      <c r="AR352" s="213"/>
      <c r="AS352" s="213"/>
      <c r="AT352" s="213"/>
      <c r="AU352" s="213"/>
      <c r="AV352" s="213"/>
      <c r="AW352" s="213"/>
      <c r="AX352" s="213"/>
      <c r="AY352" s="213"/>
      <c r="AZ352" s="213"/>
      <c r="BA352" s="213"/>
      <c r="BB352" s="213"/>
      <c r="BC352" s="213"/>
      <c r="BD352" s="213"/>
      <c r="BE352" s="213"/>
      <c r="BF352" s="213"/>
      <c r="BG352" s="213"/>
      <c r="BH352" s="213"/>
      <c r="BI352" s="213"/>
      <c r="BJ352" s="213"/>
      <c r="BK352" s="213"/>
      <c r="BL352" s="213"/>
      <c r="BM352" s="213"/>
      <c r="BN352" s="213"/>
      <c r="BO352" s="213"/>
      <c r="BP352" s="213"/>
      <c r="BQ352" s="213"/>
      <c r="BR352" s="213"/>
      <c r="BS352" s="213"/>
      <c r="BT352" s="213"/>
      <c r="BU352" s="213"/>
    </row>
    <row r="353" spans="1:73" s="216" customFormat="1" ht="13" customHeight="1">
      <c r="A353" s="212" t="s">
        <v>2518</v>
      </c>
      <c r="B353" s="213" t="s">
        <v>2519</v>
      </c>
      <c r="C353" s="227" t="s">
        <v>2520</v>
      </c>
      <c r="D353" s="213" t="s">
        <v>2521</v>
      </c>
      <c r="E353" s="213" t="s">
        <v>2522</v>
      </c>
      <c r="F353" s="150" t="s">
        <v>2523</v>
      </c>
      <c r="G353" s="213" t="s">
        <v>26</v>
      </c>
      <c r="H353" s="213"/>
      <c r="I353" s="213"/>
      <c r="J353" s="213" t="s">
        <v>2521</v>
      </c>
      <c r="K353" s="213" t="s">
        <v>2524</v>
      </c>
      <c r="L353" s="232" t="s">
        <v>129</v>
      </c>
      <c r="M353" s="213"/>
      <c r="N353" s="213"/>
      <c r="O353" s="213"/>
      <c r="P353" s="213"/>
      <c r="Q353" s="213"/>
      <c r="R353" s="213"/>
      <c r="S353" s="227" t="s">
        <v>2520</v>
      </c>
      <c r="T353" s="213"/>
      <c r="U353" s="213" t="s">
        <v>2521</v>
      </c>
      <c r="V353" s="213"/>
      <c r="W353" s="213"/>
      <c r="X353" s="213"/>
      <c r="Y353" s="213"/>
      <c r="Z353" s="228" t="s">
        <v>2525</v>
      </c>
      <c r="AA353" s="213"/>
      <c r="AB353" s="213"/>
      <c r="AC353" s="213"/>
      <c r="AD353" s="213"/>
      <c r="AE353" s="213"/>
      <c r="AF353" s="213"/>
      <c r="AG353" s="213"/>
      <c r="AH353" s="213"/>
      <c r="AI353" s="213"/>
      <c r="AJ353" s="213"/>
      <c r="AK353" s="213"/>
      <c r="AL353" s="213"/>
      <c r="AM353" s="213"/>
      <c r="AN353" s="213"/>
      <c r="AO353" s="213"/>
      <c r="AP353" s="213"/>
      <c r="AQ353" s="213"/>
      <c r="AR353" s="213"/>
      <c r="AS353" s="213"/>
      <c r="AT353" s="213"/>
      <c r="AU353" s="213"/>
      <c r="AV353" s="213"/>
      <c r="AW353" s="213"/>
      <c r="AX353" s="213"/>
      <c r="AY353" s="213"/>
      <c r="AZ353" s="213"/>
      <c r="BA353" s="213"/>
      <c r="BB353" s="213"/>
      <c r="BC353" s="213"/>
      <c r="BD353" s="213"/>
      <c r="BE353" s="213"/>
      <c r="BF353" s="213"/>
      <c r="BG353" s="213"/>
      <c r="BH353" s="213"/>
      <c r="BI353" s="213"/>
      <c r="BJ353" s="213"/>
      <c r="BK353" s="213"/>
      <c r="BL353" s="213"/>
      <c r="BM353" s="213"/>
      <c r="BN353" s="213"/>
      <c r="BO353" s="213"/>
      <c r="BP353" s="213"/>
      <c r="BQ353" s="213"/>
      <c r="BR353" s="213"/>
      <c r="BS353" s="213"/>
      <c r="BT353" s="213"/>
      <c r="BU353" s="213"/>
    </row>
    <row r="354" spans="1:73" s="216" customFormat="1" ht="13" customHeight="1">
      <c r="A354" s="226" t="s">
        <v>2518</v>
      </c>
      <c r="B354" s="213" t="s">
        <v>2526</v>
      </c>
      <c r="C354" s="227" t="s">
        <v>2527</v>
      </c>
      <c r="D354" s="213" t="s">
        <v>2521</v>
      </c>
      <c r="E354" s="213" t="s">
        <v>2522</v>
      </c>
      <c r="F354" s="150" t="s">
        <v>2523</v>
      </c>
      <c r="G354" s="213" t="s">
        <v>26</v>
      </c>
      <c r="H354" s="213"/>
      <c r="I354" s="213"/>
      <c r="J354" s="213" t="s">
        <v>2521</v>
      </c>
      <c r="K354" s="213" t="s">
        <v>2524</v>
      </c>
      <c r="L354" s="232" t="s">
        <v>129</v>
      </c>
      <c r="M354" s="213"/>
      <c r="N354" s="213"/>
      <c r="O354" s="213"/>
      <c r="P354" s="213"/>
      <c r="Q354" s="213"/>
      <c r="R354" s="213"/>
      <c r="S354" s="227" t="s">
        <v>2527</v>
      </c>
      <c r="T354" s="213"/>
      <c r="U354" s="213" t="s">
        <v>2521</v>
      </c>
      <c r="V354" s="213"/>
      <c r="W354" s="213"/>
      <c r="X354" s="213"/>
      <c r="Y354" s="213"/>
      <c r="Z354" s="228" t="s">
        <v>2528</v>
      </c>
      <c r="AA354" s="213"/>
      <c r="AB354" s="213"/>
      <c r="AC354" s="213"/>
      <c r="AD354" s="213"/>
      <c r="AE354" s="213"/>
      <c r="AF354" s="213"/>
      <c r="AG354" s="213"/>
      <c r="AH354" s="213"/>
      <c r="AI354" s="213"/>
      <c r="AJ354" s="213"/>
      <c r="AK354" s="213"/>
      <c r="AL354" s="213"/>
      <c r="AM354" s="213"/>
      <c r="AN354" s="213"/>
      <c r="AO354" s="213"/>
      <c r="AP354" s="213"/>
      <c r="AQ354" s="213"/>
      <c r="AR354" s="213"/>
      <c r="AS354" s="213"/>
      <c r="AT354" s="213"/>
      <c r="AU354" s="213"/>
      <c r="AV354" s="213"/>
      <c r="AW354" s="213"/>
      <c r="AX354" s="213"/>
      <c r="AY354" s="213"/>
      <c r="AZ354" s="213"/>
      <c r="BA354" s="213"/>
      <c r="BB354" s="213"/>
      <c r="BC354" s="213"/>
      <c r="BD354" s="213"/>
      <c r="BE354" s="213"/>
      <c r="BF354" s="213"/>
      <c r="BG354" s="213"/>
      <c r="BH354" s="213"/>
      <c r="BI354" s="213"/>
      <c r="BJ354" s="213"/>
      <c r="BK354" s="213"/>
      <c r="BL354" s="213"/>
      <c r="BM354" s="213"/>
      <c r="BN354" s="213"/>
      <c r="BO354" s="213"/>
      <c r="BP354" s="213"/>
      <c r="BQ354" s="213"/>
      <c r="BR354" s="213"/>
      <c r="BS354" s="213"/>
      <c r="BT354" s="213"/>
      <c r="BU354" s="213"/>
    </row>
    <row r="355" spans="1:73" s="216" customFormat="1" ht="13" customHeight="1">
      <c r="A355" s="212" t="s">
        <v>2529</v>
      </c>
      <c r="B355" s="213" t="s">
        <v>2530</v>
      </c>
      <c r="C355" s="227" t="s">
        <v>2531</v>
      </c>
      <c r="D355" s="213"/>
      <c r="E355" s="213"/>
      <c r="F355" s="150"/>
      <c r="G355" s="213" t="s">
        <v>26</v>
      </c>
      <c r="H355" s="213"/>
      <c r="I355" s="213"/>
      <c r="J355" s="213" t="s">
        <v>2521</v>
      </c>
      <c r="K355" s="213" t="s">
        <v>2524</v>
      </c>
      <c r="L355" s="232" t="s">
        <v>129</v>
      </c>
      <c r="M355" s="213"/>
      <c r="N355" s="213"/>
      <c r="O355" s="213"/>
      <c r="P355" s="213"/>
      <c r="Q355" s="213"/>
      <c r="R355" s="213"/>
      <c r="S355" s="227" t="s">
        <v>2531</v>
      </c>
      <c r="T355" s="213"/>
      <c r="U355" s="213" t="s">
        <v>2521</v>
      </c>
      <c r="V355" s="213"/>
      <c r="W355" s="213"/>
      <c r="X355" s="213"/>
      <c r="Y355" s="213"/>
      <c r="Z355" s="228" t="s">
        <v>2528</v>
      </c>
      <c r="AA355" s="213"/>
      <c r="AB355" s="213"/>
      <c r="AC355" s="213"/>
      <c r="AD355" s="213"/>
      <c r="AE355" s="213"/>
      <c r="AF355" s="213"/>
      <c r="AG355" s="213"/>
      <c r="AH355" s="213"/>
      <c r="AI355" s="213"/>
      <c r="AJ355" s="213"/>
      <c r="AK355" s="213"/>
      <c r="AL355" s="213"/>
      <c r="AM355" s="213"/>
      <c r="AN355" s="213"/>
      <c r="AO355" s="213"/>
      <c r="AP355" s="213"/>
      <c r="AQ355" s="213"/>
      <c r="AR355" s="213"/>
      <c r="AS355" s="213"/>
      <c r="AT355" s="213"/>
      <c r="AU355" s="213"/>
      <c r="AV355" s="213"/>
      <c r="AW355" s="213"/>
      <c r="AX355" s="213"/>
      <c r="AY355" s="213"/>
      <c r="AZ355" s="213"/>
      <c r="BA355" s="213"/>
      <c r="BB355" s="213"/>
      <c r="BC355" s="213"/>
      <c r="BD355" s="213"/>
      <c r="BE355" s="213"/>
      <c r="BF355" s="213"/>
      <c r="BG355" s="213"/>
      <c r="BH355" s="213"/>
      <c r="BI355" s="213"/>
      <c r="BJ355" s="213"/>
      <c r="BK355" s="213"/>
      <c r="BL355" s="213"/>
      <c r="BM355" s="213"/>
      <c r="BN355" s="213"/>
      <c r="BO355" s="213"/>
      <c r="BP355" s="213"/>
      <c r="BQ355" s="213"/>
      <c r="BR355" s="213"/>
      <c r="BS355" s="213"/>
      <c r="BT355" s="213"/>
      <c r="BU355" s="213"/>
    </row>
    <row r="356" spans="1:73" ht="13" customHeight="1">
      <c r="A356" s="89" t="s">
        <v>16</v>
      </c>
      <c r="B356" s="89" t="s">
        <v>337</v>
      </c>
      <c r="C356" s="89"/>
      <c r="D356" s="89"/>
      <c r="E356" s="89"/>
      <c r="F356" s="89"/>
      <c r="G356" s="89"/>
      <c r="H356" s="89" t="s">
        <v>18</v>
      </c>
      <c r="I356" s="89"/>
      <c r="L356" s="89" t="s">
        <v>129</v>
      </c>
      <c r="M356" s="89"/>
      <c r="N356" s="89"/>
      <c r="O356" s="89"/>
      <c r="P356" s="89"/>
      <c r="R356" s="91"/>
      <c r="S356" s="89"/>
      <c r="T356" s="91"/>
      <c r="V356" s="91"/>
    </row>
    <row r="357" spans="1:73" ht="13" customHeight="1">
      <c r="A357" s="89" t="s">
        <v>20</v>
      </c>
      <c r="B357" s="89" t="s">
        <v>338</v>
      </c>
      <c r="C357" s="89" t="s">
        <v>1025</v>
      </c>
      <c r="D357" s="89"/>
      <c r="E357" s="89"/>
      <c r="F357" s="89"/>
      <c r="G357" s="89"/>
      <c r="H357" s="89"/>
      <c r="I357" s="89"/>
      <c r="J357" s="89" t="s">
        <v>1093</v>
      </c>
      <c r="L357" s="89"/>
      <c r="M357" s="89"/>
      <c r="N357" s="89"/>
      <c r="O357" s="89"/>
      <c r="P357" s="89"/>
      <c r="R357" s="91"/>
      <c r="S357" s="89" t="s">
        <v>1025</v>
      </c>
      <c r="T357" s="91"/>
      <c r="U357" s="89" t="s">
        <v>1093</v>
      </c>
      <c r="V357" s="91"/>
      <c r="Z357" s="89"/>
    </row>
    <row r="358" spans="1:73" ht="13" customHeight="1">
      <c r="A358" s="89" t="s">
        <v>225</v>
      </c>
      <c r="B358" s="89" t="s">
        <v>339</v>
      </c>
      <c r="C358" s="89"/>
      <c r="D358" s="89"/>
      <c r="E358" s="89"/>
      <c r="F358" s="89"/>
      <c r="G358" s="89"/>
      <c r="H358" s="89" t="s">
        <v>340</v>
      </c>
      <c r="I358" s="89"/>
      <c r="L358" s="89"/>
      <c r="M358" s="89"/>
      <c r="N358" s="89"/>
      <c r="O358" s="89"/>
      <c r="P358" s="89"/>
      <c r="R358" s="91"/>
      <c r="S358" s="89"/>
      <c r="T358" s="91"/>
      <c r="V358" s="91"/>
      <c r="Z358" s="89"/>
    </row>
    <row r="359" spans="1:73" ht="13" customHeight="1">
      <c r="A359" s="89" t="s">
        <v>225</v>
      </c>
      <c r="B359" s="89" t="s">
        <v>341</v>
      </c>
      <c r="C359" s="89" t="s">
        <v>1026</v>
      </c>
      <c r="D359" s="89"/>
      <c r="E359" s="89"/>
      <c r="F359" s="89"/>
      <c r="G359" s="89" t="s">
        <v>26</v>
      </c>
      <c r="H359" s="89" t="s">
        <v>342</v>
      </c>
      <c r="I359" s="89"/>
      <c r="J359" s="89" t="s">
        <v>2533</v>
      </c>
      <c r="L359" s="89"/>
      <c r="M359" s="89"/>
      <c r="N359" s="89"/>
      <c r="O359" s="89"/>
      <c r="P359" s="89"/>
      <c r="R359" s="91"/>
      <c r="S359" s="89" t="s">
        <v>1026</v>
      </c>
      <c r="T359" s="91" t="s">
        <v>2532</v>
      </c>
      <c r="U359" s="89" t="s">
        <v>2533</v>
      </c>
      <c r="V359" s="91" t="s">
        <v>2532</v>
      </c>
      <c r="Z359" s="89"/>
    </row>
    <row r="360" spans="1:73" ht="13" customHeight="1">
      <c r="A360" s="89" t="s">
        <v>225</v>
      </c>
      <c r="B360" s="89" t="s">
        <v>343</v>
      </c>
      <c r="C360" s="89" t="s">
        <v>1027</v>
      </c>
      <c r="D360" s="89"/>
      <c r="E360" s="89"/>
      <c r="F360" s="89"/>
      <c r="G360" s="89" t="s">
        <v>26</v>
      </c>
      <c r="H360" s="89" t="s">
        <v>342</v>
      </c>
      <c r="I360" s="89"/>
      <c r="J360" s="89" t="s">
        <v>2534</v>
      </c>
      <c r="L360" s="89"/>
      <c r="M360" s="89"/>
      <c r="N360" s="89"/>
      <c r="O360" s="89"/>
      <c r="P360" s="89"/>
      <c r="R360" s="91"/>
      <c r="S360" s="89" t="s">
        <v>1027</v>
      </c>
      <c r="T360" s="91" t="s">
        <v>2532</v>
      </c>
      <c r="U360" s="89" t="s">
        <v>2534</v>
      </c>
      <c r="V360" s="91" t="s">
        <v>2532</v>
      </c>
      <c r="Z360" s="89"/>
    </row>
    <row r="361" spans="1:73" ht="13" customHeight="1">
      <c r="A361" s="89" t="s">
        <v>225</v>
      </c>
      <c r="B361" s="89" t="s">
        <v>344</v>
      </c>
      <c r="C361" s="89" t="s">
        <v>1028</v>
      </c>
      <c r="D361" s="89"/>
      <c r="E361" s="89"/>
      <c r="F361" s="89"/>
      <c r="G361" s="89" t="s">
        <v>26</v>
      </c>
      <c r="H361" s="89" t="s">
        <v>342</v>
      </c>
      <c r="I361" s="89"/>
      <c r="J361" s="89" t="s">
        <v>2535</v>
      </c>
      <c r="L361" s="89"/>
      <c r="M361" s="89"/>
      <c r="N361" s="89"/>
      <c r="O361" s="89"/>
      <c r="P361" s="89"/>
      <c r="R361" s="91"/>
      <c r="S361" s="89" t="s">
        <v>1028</v>
      </c>
      <c r="T361" s="91" t="s">
        <v>2532</v>
      </c>
      <c r="U361" s="89" t="s">
        <v>2535</v>
      </c>
      <c r="V361" s="91" t="s">
        <v>2532</v>
      </c>
      <c r="Z361" s="89"/>
    </row>
    <row r="362" spans="1:73" s="96" customFormat="1" ht="13" customHeight="1">
      <c r="A362" s="95" t="s">
        <v>225</v>
      </c>
      <c r="B362" s="95" t="s">
        <v>1023</v>
      </c>
      <c r="C362" s="95" t="s">
        <v>1024</v>
      </c>
      <c r="D362" s="95"/>
      <c r="E362" s="95"/>
      <c r="F362" s="95"/>
      <c r="G362" s="95" t="s">
        <v>26</v>
      </c>
      <c r="H362" s="95" t="s">
        <v>342</v>
      </c>
      <c r="I362" s="95"/>
      <c r="J362" s="89" t="s">
        <v>2536</v>
      </c>
      <c r="K362" s="95"/>
      <c r="L362" s="95"/>
      <c r="M362" s="95"/>
      <c r="N362" s="95"/>
      <c r="O362" s="95"/>
      <c r="P362" s="95"/>
      <c r="S362" s="95" t="s">
        <v>1024</v>
      </c>
      <c r="T362" s="96" t="s">
        <v>2532</v>
      </c>
      <c r="U362" s="89" t="s">
        <v>2536</v>
      </c>
      <c r="V362" s="96" t="s">
        <v>2532</v>
      </c>
      <c r="W362" s="95"/>
      <c r="X362" s="95"/>
      <c r="Z362" s="89"/>
    </row>
    <row r="363" spans="1:73" s="151" customFormat="1" ht="13" customHeight="1">
      <c r="A363" s="208" t="s">
        <v>2500</v>
      </c>
      <c r="B363" s="150"/>
      <c r="C363" s="150"/>
      <c r="D363" s="150"/>
      <c r="E363" s="150"/>
      <c r="F363" s="150"/>
      <c r="G363" s="150"/>
      <c r="H363" s="150"/>
      <c r="I363" s="150"/>
      <c r="J363" s="150"/>
      <c r="K363" s="150"/>
      <c r="L363" s="150"/>
      <c r="M363" s="150"/>
      <c r="N363" s="150"/>
      <c r="O363" s="150"/>
      <c r="P363" s="150"/>
      <c r="Q363" s="150"/>
      <c r="S363" s="150"/>
      <c r="U363" s="150"/>
      <c r="W363" s="150"/>
      <c r="X363" s="150"/>
    </row>
    <row r="364" spans="1:73" s="216" customFormat="1" ht="13" customHeight="1">
      <c r="A364" s="226" t="s">
        <v>225</v>
      </c>
      <c r="B364" s="213" t="s">
        <v>2537</v>
      </c>
      <c r="C364" s="227" t="s">
        <v>2538</v>
      </c>
      <c r="D364" s="213"/>
      <c r="E364" s="213"/>
      <c r="F364" s="213"/>
      <c r="G364" s="213" t="s">
        <v>26</v>
      </c>
      <c r="H364" s="213" t="s">
        <v>342</v>
      </c>
      <c r="I364" s="213"/>
      <c r="J364" s="213"/>
      <c r="K364" s="213"/>
      <c r="L364" s="213"/>
      <c r="M364" s="213"/>
      <c r="N364" s="213"/>
      <c r="O364" s="213"/>
      <c r="P364" s="213"/>
      <c r="Q364" s="213"/>
      <c r="R364" s="213"/>
      <c r="S364" s="227" t="s">
        <v>2538</v>
      </c>
      <c r="T364" s="213"/>
      <c r="U364" s="213"/>
      <c r="V364" s="213"/>
      <c r="W364" s="213"/>
      <c r="X364" s="213"/>
      <c r="Y364" s="213"/>
      <c r="Z364" s="228" t="s">
        <v>2539</v>
      </c>
      <c r="AA364" s="213"/>
      <c r="AB364" s="213"/>
      <c r="AC364" s="213"/>
      <c r="AD364" s="213"/>
      <c r="AE364" s="213"/>
      <c r="AF364" s="213"/>
      <c r="AG364" s="213"/>
      <c r="AH364" s="213"/>
      <c r="AI364" s="213"/>
      <c r="AJ364" s="213"/>
      <c r="AK364" s="213"/>
      <c r="AL364" s="213"/>
      <c r="AM364" s="213"/>
      <c r="AN364" s="213"/>
      <c r="AO364" s="213"/>
      <c r="AP364" s="213"/>
      <c r="AQ364" s="213"/>
      <c r="AR364" s="213"/>
      <c r="AS364" s="213"/>
      <c r="AT364" s="213"/>
      <c r="AU364" s="213"/>
      <c r="AV364" s="213"/>
      <c r="AW364" s="213"/>
      <c r="AX364" s="213"/>
      <c r="AY364" s="213"/>
      <c r="AZ364" s="213"/>
      <c r="BA364" s="213"/>
      <c r="BB364" s="213"/>
      <c r="BC364" s="213"/>
      <c r="BD364" s="213"/>
      <c r="BE364" s="213"/>
      <c r="BF364" s="213"/>
      <c r="BG364" s="213"/>
      <c r="BH364" s="213"/>
      <c r="BI364" s="213"/>
      <c r="BJ364" s="213"/>
      <c r="BK364" s="213"/>
      <c r="BL364" s="213"/>
      <c r="BM364" s="213"/>
      <c r="BN364" s="213"/>
      <c r="BO364" s="213"/>
      <c r="BP364" s="213"/>
      <c r="BQ364" s="213"/>
      <c r="BR364" s="213"/>
      <c r="BS364" s="213"/>
      <c r="BT364" s="213"/>
      <c r="BU364" s="213"/>
    </row>
    <row r="365" spans="1:73" s="216" customFormat="1" ht="13" customHeight="1">
      <c r="A365" s="226" t="s">
        <v>225</v>
      </c>
      <c r="B365" s="213" t="s">
        <v>2540</v>
      </c>
      <c r="C365" s="227" t="s">
        <v>2541</v>
      </c>
      <c r="D365" s="213"/>
      <c r="E365" s="213"/>
      <c r="F365" s="213"/>
      <c r="G365" s="213" t="s">
        <v>26</v>
      </c>
      <c r="H365" s="213" t="s">
        <v>342</v>
      </c>
      <c r="I365" s="213"/>
      <c r="J365" s="213"/>
      <c r="K365" s="213"/>
      <c r="L365" s="213"/>
      <c r="M365" s="213"/>
      <c r="N365" s="213"/>
      <c r="O365" s="213"/>
      <c r="P365" s="213"/>
      <c r="Q365" s="213"/>
      <c r="R365" s="213"/>
      <c r="S365" s="227" t="s">
        <v>2541</v>
      </c>
      <c r="T365" s="213"/>
      <c r="U365" s="213"/>
      <c r="V365" s="213"/>
      <c r="W365" s="213"/>
      <c r="X365" s="213"/>
      <c r="Y365" s="213"/>
      <c r="Z365" s="228" t="s">
        <v>2542</v>
      </c>
      <c r="AA365" s="213"/>
      <c r="AB365" s="213"/>
      <c r="AC365" s="213"/>
      <c r="AD365" s="213"/>
      <c r="AE365" s="213"/>
      <c r="AF365" s="213"/>
      <c r="AG365" s="213"/>
      <c r="AH365" s="213"/>
      <c r="AI365" s="213"/>
      <c r="AJ365" s="213"/>
      <c r="AK365" s="213"/>
      <c r="AL365" s="213"/>
      <c r="AM365" s="213"/>
      <c r="AN365" s="213"/>
      <c r="AO365" s="213"/>
      <c r="AP365" s="213"/>
      <c r="AQ365" s="213"/>
      <c r="AR365" s="213"/>
      <c r="AS365" s="213"/>
      <c r="AT365" s="213"/>
      <c r="AU365" s="213"/>
      <c r="AV365" s="213"/>
      <c r="AW365" s="213"/>
      <c r="AX365" s="213"/>
      <c r="AY365" s="213"/>
      <c r="AZ365" s="213"/>
      <c r="BA365" s="213"/>
      <c r="BB365" s="213"/>
      <c r="BC365" s="213"/>
      <c r="BD365" s="213"/>
      <c r="BE365" s="213"/>
      <c r="BF365" s="213"/>
      <c r="BG365" s="213"/>
      <c r="BH365" s="213"/>
      <c r="BI365" s="213"/>
      <c r="BJ365" s="213"/>
      <c r="BK365" s="213"/>
      <c r="BL365" s="213"/>
      <c r="BM365" s="213"/>
      <c r="BN365" s="213"/>
      <c r="BO365" s="213"/>
      <c r="BP365" s="213"/>
      <c r="BQ365" s="213"/>
      <c r="BR365" s="213"/>
      <c r="BS365" s="213"/>
      <c r="BT365" s="213"/>
      <c r="BU365" s="213"/>
    </row>
    <row r="366" spans="1:73" ht="13" customHeight="1">
      <c r="A366" s="89" t="s">
        <v>28</v>
      </c>
      <c r="B366" s="189" t="s">
        <v>337</v>
      </c>
      <c r="C366" s="189"/>
      <c r="D366" s="189"/>
      <c r="E366" s="89"/>
      <c r="F366" s="89"/>
      <c r="G366" s="89"/>
      <c r="H366" s="89"/>
      <c r="I366" s="89"/>
      <c r="L366" s="89"/>
      <c r="M366" s="89"/>
      <c r="N366" s="89"/>
      <c r="O366" s="89"/>
      <c r="P366" s="89"/>
      <c r="Q366" s="89"/>
      <c r="R366" s="91"/>
      <c r="S366" s="189"/>
      <c r="T366" s="91"/>
      <c r="V366" s="91"/>
    </row>
    <row r="367" spans="1:73" s="103" customFormat="1" ht="13" customHeight="1">
      <c r="A367" s="102" t="s">
        <v>20</v>
      </c>
      <c r="B367" s="158" t="s">
        <v>1534</v>
      </c>
      <c r="C367" s="158" t="s">
        <v>1591</v>
      </c>
      <c r="D367" s="158" t="s">
        <v>1578</v>
      </c>
      <c r="E367" s="102"/>
      <c r="F367" s="102"/>
      <c r="G367" s="102"/>
      <c r="H367" s="102"/>
      <c r="I367" s="102"/>
      <c r="J367" s="102" t="s">
        <v>2543</v>
      </c>
      <c r="K367" s="102" t="s">
        <v>1579</v>
      </c>
      <c r="L367" s="102" t="s">
        <v>129</v>
      </c>
      <c r="M367" s="102"/>
      <c r="N367" s="102"/>
      <c r="O367" s="102"/>
      <c r="P367" s="102"/>
      <c r="Q367" s="102"/>
      <c r="S367" s="158" t="s">
        <v>1591</v>
      </c>
      <c r="U367" s="102" t="s">
        <v>2543</v>
      </c>
      <c r="W367" s="102"/>
      <c r="X367" s="102"/>
    </row>
    <row r="368" spans="1:73" s="103" customFormat="1" ht="13" customHeight="1">
      <c r="A368" s="102" t="s">
        <v>20</v>
      </c>
      <c r="B368" s="102" t="s">
        <v>1599</v>
      </c>
      <c r="C368" s="158" t="s">
        <v>1598</v>
      </c>
      <c r="D368" s="102"/>
      <c r="E368" s="102"/>
      <c r="F368" s="102"/>
      <c r="G368" s="102"/>
      <c r="H368" s="102"/>
      <c r="I368" s="102"/>
      <c r="J368" s="102"/>
      <c r="K368" s="102"/>
      <c r="L368" s="102" t="s">
        <v>129</v>
      </c>
      <c r="M368" s="102"/>
      <c r="N368" s="102"/>
      <c r="O368" s="102"/>
      <c r="P368" s="102"/>
      <c r="Q368" s="102"/>
      <c r="S368" s="158" t="s">
        <v>1598</v>
      </c>
      <c r="U368" s="102"/>
      <c r="W368" s="102"/>
      <c r="X368" s="102"/>
    </row>
    <row r="369" spans="1:73" ht="13" customHeight="1">
      <c r="A369" s="89" t="s">
        <v>14</v>
      </c>
      <c r="B369" s="89" t="s">
        <v>345</v>
      </c>
      <c r="C369" s="89"/>
      <c r="D369" s="167"/>
      <c r="E369" s="89"/>
      <c r="F369" s="89"/>
      <c r="G369" s="89"/>
      <c r="H369" s="89"/>
      <c r="I369" s="89"/>
      <c r="L369" s="89"/>
      <c r="M369" s="89"/>
      <c r="N369" s="89" t="s">
        <v>1309</v>
      </c>
      <c r="O369" s="89"/>
      <c r="P369" s="89"/>
      <c r="Q369" s="89"/>
      <c r="R369" s="91"/>
      <c r="S369" s="89"/>
      <c r="T369" s="91"/>
      <c r="V369" s="91"/>
    </row>
    <row r="370" spans="1:73" s="90" customFormat="1" ht="13" customHeight="1">
      <c r="A370" s="89" t="s">
        <v>16</v>
      </c>
      <c r="B370" s="89" t="s">
        <v>1029</v>
      </c>
      <c r="C370" s="89"/>
      <c r="D370" s="89"/>
      <c r="E370" s="89"/>
      <c r="F370" s="89"/>
      <c r="G370" s="89"/>
      <c r="H370" s="89" t="s">
        <v>18</v>
      </c>
      <c r="I370" s="89"/>
      <c r="J370" s="89"/>
      <c r="K370" s="89"/>
      <c r="L370" s="89" t="s">
        <v>129</v>
      </c>
      <c r="M370" s="89"/>
      <c r="N370" s="89"/>
      <c r="O370" s="89"/>
      <c r="P370" s="89"/>
      <c r="Q370" s="89"/>
      <c r="R370" s="91"/>
      <c r="S370" s="89"/>
      <c r="T370" s="91"/>
      <c r="U370" s="89"/>
      <c r="V370" s="91"/>
      <c r="W370" s="89"/>
      <c r="X370" s="89"/>
      <c r="Y370" s="91"/>
      <c r="Z370" s="91"/>
      <c r="AA370" s="91"/>
      <c r="AB370" s="91"/>
      <c r="AC370" s="91"/>
      <c r="AD370" s="91"/>
      <c r="AE370" s="91"/>
      <c r="AF370" s="91"/>
      <c r="AG370" s="91"/>
      <c r="AH370" s="91"/>
      <c r="AI370" s="91"/>
      <c r="AJ370" s="91"/>
      <c r="AK370" s="91"/>
      <c r="AL370" s="91"/>
      <c r="AM370" s="91"/>
      <c r="AN370" s="91"/>
      <c r="AO370" s="91"/>
      <c r="AP370" s="91"/>
      <c r="AQ370" s="91"/>
      <c r="AR370" s="91"/>
      <c r="AS370" s="91"/>
      <c r="AT370" s="91"/>
      <c r="AU370" s="91"/>
      <c r="AV370" s="91"/>
      <c r="AW370" s="91"/>
      <c r="AX370" s="91"/>
      <c r="AY370" s="91"/>
      <c r="AZ370" s="91"/>
      <c r="BA370" s="91"/>
      <c r="BB370" s="91"/>
      <c r="BC370" s="91"/>
      <c r="BD370" s="91"/>
      <c r="BE370" s="91"/>
      <c r="BF370" s="91"/>
      <c r="BG370" s="91"/>
      <c r="BH370" s="91"/>
      <c r="BI370" s="91"/>
      <c r="BJ370" s="91"/>
      <c r="BK370" s="91"/>
      <c r="BL370" s="91"/>
      <c r="BM370" s="91"/>
      <c r="BN370" s="91"/>
      <c r="BO370" s="91"/>
      <c r="BP370" s="91"/>
      <c r="BQ370" s="91"/>
      <c r="BR370" s="91"/>
      <c r="BS370" s="91"/>
      <c r="BT370" s="91"/>
      <c r="BU370" s="91"/>
    </row>
    <row r="371" spans="1:73" s="90" customFormat="1" ht="13" customHeight="1">
      <c r="A371" s="89" t="s">
        <v>20</v>
      </c>
      <c r="B371" s="89" t="s">
        <v>1030</v>
      </c>
      <c r="C371" s="89" t="s">
        <v>1031</v>
      </c>
      <c r="D371" s="89"/>
      <c r="E371" s="89"/>
      <c r="F371" s="89"/>
      <c r="G371" s="89"/>
      <c r="H371" s="89"/>
      <c r="I371" s="89"/>
      <c r="J371" s="89" t="s">
        <v>1039</v>
      </c>
      <c r="K371" s="89"/>
      <c r="L371" s="89"/>
      <c r="M371" s="89"/>
      <c r="N371" s="89"/>
      <c r="O371" s="89"/>
      <c r="P371" s="89"/>
      <c r="Q371" s="89"/>
      <c r="R371" s="91"/>
      <c r="S371" s="89" t="s">
        <v>1031</v>
      </c>
      <c r="T371" s="91" t="s">
        <v>2532</v>
      </c>
      <c r="U371" s="89" t="s">
        <v>1039</v>
      </c>
      <c r="V371" s="91" t="s">
        <v>2532</v>
      </c>
      <c r="W371" s="89"/>
      <c r="X371" s="89"/>
      <c r="Y371" s="91"/>
      <c r="Z371" s="91"/>
      <c r="AA371" s="91"/>
      <c r="AB371" s="91"/>
      <c r="AC371" s="91"/>
      <c r="AD371" s="91"/>
      <c r="AE371" s="91"/>
      <c r="AF371" s="91"/>
      <c r="AG371" s="91"/>
      <c r="AH371" s="91"/>
      <c r="AI371" s="91"/>
      <c r="AJ371" s="91"/>
      <c r="AK371" s="91"/>
      <c r="AL371" s="91"/>
      <c r="AM371" s="91"/>
      <c r="AN371" s="91"/>
      <c r="AO371" s="91"/>
      <c r="AP371" s="91"/>
      <c r="AQ371" s="91"/>
      <c r="AR371" s="91"/>
      <c r="AS371" s="91"/>
      <c r="AT371" s="91"/>
      <c r="AU371" s="91"/>
      <c r="AV371" s="91"/>
      <c r="AW371" s="91"/>
      <c r="AX371" s="91"/>
      <c r="AY371" s="91"/>
      <c r="AZ371" s="91"/>
      <c r="BA371" s="91"/>
      <c r="BB371" s="91"/>
      <c r="BC371" s="91"/>
      <c r="BD371" s="91"/>
      <c r="BE371" s="91"/>
      <c r="BF371" s="91"/>
      <c r="BG371" s="91"/>
      <c r="BH371" s="91"/>
      <c r="BI371" s="91"/>
      <c r="BJ371" s="91"/>
      <c r="BK371" s="91"/>
      <c r="BL371" s="91"/>
      <c r="BM371" s="91"/>
      <c r="BN371" s="91"/>
      <c r="BO371" s="91"/>
      <c r="BP371" s="91"/>
      <c r="BQ371" s="91"/>
      <c r="BR371" s="91"/>
      <c r="BS371" s="91"/>
      <c r="BT371" s="91"/>
      <c r="BU371" s="91"/>
    </row>
    <row r="372" spans="1:73" s="90" customFormat="1" ht="13" customHeight="1">
      <c r="A372" s="89" t="s">
        <v>20</v>
      </c>
      <c r="B372" s="89" t="s">
        <v>1032</v>
      </c>
      <c r="C372" s="89" t="s">
        <v>1033</v>
      </c>
      <c r="D372" s="89"/>
      <c r="E372" s="89"/>
      <c r="F372" s="89"/>
      <c r="G372" s="89"/>
      <c r="H372" s="89"/>
      <c r="I372" s="89"/>
      <c r="J372" s="89" t="s">
        <v>1041</v>
      </c>
      <c r="K372" s="89"/>
      <c r="L372" s="89"/>
      <c r="M372" s="89"/>
      <c r="N372" s="89"/>
      <c r="O372" s="89"/>
      <c r="P372" s="89"/>
      <c r="Q372" s="89"/>
      <c r="R372" s="91"/>
      <c r="S372" s="89" t="s">
        <v>1033</v>
      </c>
      <c r="T372" s="91"/>
      <c r="U372" s="89" t="s">
        <v>1041</v>
      </c>
      <c r="V372" s="91"/>
      <c r="W372" s="89"/>
      <c r="X372" s="89"/>
      <c r="Y372" s="91"/>
      <c r="Z372" s="91"/>
      <c r="AA372" s="91"/>
      <c r="AB372" s="91"/>
      <c r="AC372" s="91"/>
      <c r="AD372" s="91"/>
      <c r="AE372" s="91"/>
      <c r="AF372" s="91"/>
      <c r="AG372" s="91"/>
      <c r="AH372" s="91"/>
      <c r="AI372" s="91"/>
      <c r="AJ372" s="91"/>
      <c r="AK372" s="91"/>
      <c r="AL372" s="91"/>
      <c r="AM372" s="91"/>
      <c r="AN372" s="91"/>
      <c r="AO372" s="91"/>
      <c r="AP372" s="91"/>
      <c r="AQ372" s="91"/>
      <c r="AR372" s="91"/>
      <c r="AS372" s="91"/>
      <c r="AT372" s="91"/>
      <c r="AU372" s="91"/>
      <c r="AV372" s="91"/>
      <c r="AW372" s="91"/>
      <c r="AX372" s="91"/>
      <c r="AY372" s="91"/>
      <c r="AZ372" s="91"/>
      <c r="BA372" s="91"/>
      <c r="BB372" s="91"/>
      <c r="BC372" s="91"/>
      <c r="BD372" s="91"/>
      <c r="BE372" s="91"/>
      <c r="BF372" s="91"/>
      <c r="BG372" s="91"/>
      <c r="BH372" s="91"/>
      <c r="BI372" s="91"/>
      <c r="BJ372" s="91"/>
      <c r="BK372" s="91"/>
      <c r="BL372" s="91"/>
      <c r="BM372" s="91"/>
      <c r="BN372" s="91"/>
      <c r="BO372" s="91"/>
      <c r="BP372" s="91"/>
      <c r="BQ372" s="91"/>
      <c r="BR372" s="91"/>
      <c r="BS372" s="91"/>
      <c r="BT372" s="91"/>
      <c r="BU372" s="91"/>
    </row>
    <row r="373" spans="1:73" s="90" customFormat="1" ht="13" customHeight="1">
      <c r="A373" s="89" t="s">
        <v>20</v>
      </c>
      <c r="B373" s="89" t="s">
        <v>1034</v>
      </c>
      <c r="C373" s="89" t="s">
        <v>1456</v>
      </c>
      <c r="D373" s="89"/>
      <c r="E373" s="89"/>
      <c r="F373" s="89"/>
      <c r="G373" s="89"/>
      <c r="H373" s="89"/>
      <c r="I373" s="89"/>
      <c r="J373" s="89" t="s">
        <v>1763</v>
      </c>
      <c r="K373" s="89"/>
      <c r="L373" s="89" t="s">
        <v>1457</v>
      </c>
      <c r="M373" s="89"/>
      <c r="N373" s="89"/>
      <c r="O373" s="89"/>
      <c r="P373" s="89"/>
      <c r="Q373" s="89"/>
      <c r="R373" s="91"/>
      <c r="S373" s="89" t="s">
        <v>1456</v>
      </c>
      <c r="T373" s="91"/>
      <c r="U373" s="89" t="s">
        <v>1763</v>
      </c>
      <c r="V373" s="91"/>
      <c r="W373" s="89"/>
      <c r="X373" s="89"/>
      <c r="Y373" s="91"/>
      <c r="Z373" s="91"/>
      <c r="AA373" s="91"/>
      <c r="AB373" s="91"/>
      <c r="AC373" s="91"/>
      <c r="AD373" s="91"/>
      <c r="AE373" s="91"/>
      <c r="AF373" s="91"/>
      <c r="AG373" s="91"/>
      <c r="AH373" s="91"/>
      <c r="AI373" s="91"/>
      <c r="AJ373" s="91"/>
      <c r="AK373" s="91"/>
      <c r="AL373" s="91"/>
      <c r="AM373" s="91"/>
      <c r="AN373" s="91"/>
      <c r="AO373" s="91"/>
      <c r="AP373" s="91"/>
      <c r="AQ373" s="91"/>
      <c r="AR373" s="91"/>
      <c r="AS373" s="91"/>
      <c r="AT373" s="91"/>
      <c r="AU373" s="91"/>
      <c r="AV373" s="91"/>
      <c r="AW373" s="91"/>
      <c r="AX373" s="91"/>
      <c r="AY373" s="91"/>
      <c r="AZ373" s="91"/>
      <c r="BA373" s="91"/>
      <c r="BB373" s="91"/>
      <c r="BC373" s="91"/>
      <c r="BD373" s="91"/>
      <c r="BE373" s="91"/>
      <c r="BF373" s="91"/>
      <c r="BG373" s="91"/>
      <c r="BH373" s="91"/>
      <c r="BI373" s="91"/>
      <c r="BJ373" s="91"/>
      <c r="BK373" s="91"/>
      <c r="BL373" s="91"/>
      <c r="BM373" s="91"/>
      <c r="BN373" s="91"/>
      <c r="BO373" s="91"/>
      <c r="BP373" s="91"/>
      <c r="BQ373" s="91"/>
      <c r="BR373" s="91"/>
      <c r="BS373" s="91"/>
      <c r="BT373" s="91"/>
      <c r="BU373" s="91"/>
    </row>
    <row r="374" spans="1:73" s="90" customFormat="1" ht="13" customHeight="1">
      <c r="A374" s="89" t="s">
        <v>20</v>
      </c>
      <c r="B374" s="89" t="s">
        <v>1035</v>
      </c>
      <c r="C374" s="89" t="s">
        <v>1036</v>
      </c>
      <c r="D374" s="89"/>
      <c r="E374" s="89"/>
      <c r="F374" s="89"/>
      <c r="G374" s="89"/>
      <c r="H374" s="89"/>
      <c r="I374" s="89"/>
      <c r="J374" s="89" t="s">
        <v>1040</v>
      </c>
      <c r="K374" s="89"/>
      <c r="L374" s="89" t="s">
        <v>207</v>
      </c>
      <c r="M374" s="89"/>
      <c r="N374" s="89"/>
      <c r="O374" s="89"/>
      <c r="P374" s="89"/>
      <c r="Q374" s="89"/>
      <c r="R374" s="91"/>
      <c r="S374" s="89" t="s">
        <v>1036</v>
      </c>
      <c r="T374" s="91"/>
      <c r="U374" s="89" t="s">
        <v>1040</v>
      </c>
      <c r="V374" s="91"/>
      <c r="W374" s="89"/>
      <c r="X374" s="89"/>
      <c r="Y374" s="91"/>
      <c r="Z374" s="91"/>
      <c r="AA374" s="91"/>
      <c r="AB374" s="91"/>
      <c r="AC374" s="91"/>
      <c r="AD374" s="91"/>
      <c r="AE374" s="91"/>
      <c r="AF374" s="91"/>
      <c r="AG374" s="91"/>
      <c r="AH374" s="91"/>
      <c r="AI374" s="91"/>
      <c r="AJ374" s="91"/>
      <c r="AK374" s="91"/>
      <c r="AL374" s="91"/>
      <c r="AM374" s="91"/>
      <c r="AN374" s="91"/>
      <c r="AO374" s="91"/>
      <c r="AP374" s="91"/>
      <c r="AQ374" s="91"/>
      <c r="AR374" s="91"/>
      <c r="AS374" s="91"/>
      <c r="AT374" s="91"/>
      <c r="AU374" s="91"/>
      <c r="AV374" s="91"/>
      <c r="AW374" s="91"/>
      <c r="AX374" s="91"/>
      <c r="AY374" s="91"/>
      <c r="AZ374" s="91"/>
      <c r="BA374" s="91"/>
      <c r="BB374" s="91"/>
      <c r="BC374" s="91"/>
      <c r="BD374" s="91"/>
      <c r="BE374" s="91"/>
      <c r="BF374" s="91"/>
      <c r="BG374" s="91"/>
      <c r="BH374" s="91"/>
      <c r="BI374" s="91"/>
      <c r="BJ374" s="91"/>
      <c r="BK374" s="91"/>
      <c r="BL374" s="91"/>
      <c r="BM374" s="91"/>
      <c r="BN374" s="91"/>
      <c r="BO374" s="91"/>
      <c r="BP374" s="91"/>
      <c r="BQ374" s="91"/>
      <c r="BR374" s="91"/>
      <c r="BS374" s="91"/>
      <c r="BT374" s="91"/>
      <c r="BU374" s="91"/>
    </row>
    <row r="375" spans="1:73" s="90" customFormat="1" ht="13" customHeight="1">
      <c r="A375" s="89" t="s">
        <v>49</v>
      </c>
      <c r="B375" s="89" t="s">
        <v>346</v>
      </c>
      <c r="C375" s="89" t="s">
        <v>1037</v>
      </c>
      <c r="D375" s="89" t="s">
        <v>1038</v>
      </c>
      <c r="E375" s="89" t="s">
        <v>347</v>
      </c>
      <c r="F375" s="89" t="s">
        <v>1096</v>
      </c>
      <c r="G375" s="89" t="s">
        <v>26</v>
      </c>
      <c r="H375" s="89"/>
      <c r="I375" s="89"/>
      <c r="J375" s="89" t="s">
        <v>1042</v>
      </c>
      <c r="K375" s="89" t="s">
        <v>348</v>
      </c>
      <c r="L375" s="89"/>
      <c r="M375" s="89"/>
      <c r="N375" s="89"/>
      <c r="O375" s="89"/>
      <c r="P375" s="89"/>
      <c r="Q375" s="89"/>
      <c r="R375" s="91"/>
      <c r="S375" s="89" t="s">
        <v>1037</v>
      </c>
      <c r="T375" s="91"/>
      <c r="U375" s="89" t="s">
        <v>1042</v>
      </c>
      <c r="V375" s="91"/>
      <c r="W375" s="89" t="s">
        <v>349</v>
      </c>
      <c r="X375" s="89"/>
      <c r="Y375" s="91"/>
      <c r="Z375" s="91"/>
      <c r="AA375" s="91"/>
      <c r="AB375" s="91"/>
      <c r="AC375" s="91"/>
      <c r="AD375" s="91"/>
      <c r="AE375" s="91"/>
      <c r="AF375" s="91"/>
      <c r="AG375" s="91"/>
      <c r="AH375" s="91"/>
      <c r="AI375" s="91"/>
      <c r="AJ375" s="91"/>
      <c r="AK375" s="91"/>
      <c r="AL375" s="91"/>
      <c r="AM375" s="91"/>
      <c r="AN375" s="91"/>
      <c r="AO375" s="91"/>
      <c r="AP375" s="91"/>
      <c r="AQ375" s="91"/>
      <c r="AR375" s="91"/>
      <c r="AS375" s="91"/>
      <c r="AT375" s="91"/>
      <c r="AU375" s="91"/>
      <c r="AV375" s="91"/>
      <c r="AW375" s="91"/>
      <c r="AX375" s="91"/>
      <c r="AY375" s="91"/>
      <c r="AZ375" s="91"/>
      <c r="BA375" s="91"/>
      <c r="BB375" s="91"/>
      <c r="BC375" s="91"/>
      <c r="BD375" s="91"/>
      <c r="BE375" s="91"/>
      <c r="BF375" s="91"/>
      <c r="BG375" s="91"/>
      <c r="BH375" s="91"/>
      <c r="BI375" s="91"/>
      <c r="BJ375" s="91"/>
      <c r="BK375" s="91"/>
      <c r="BL375" s="91"/>
      <c r="BM375" s="91"/>
      <c r="BN375" s="91"/>
      <c r="BO375" s="91"/>
      <c r="BP375" s="91"/>
      <c r="BQ375" s="91"/>
      <c r="BR375" s="91"/>
      <c r="BS375" s="91"/>
      <c r="BT375" s="91"/>
      <c r="BU375" s="91"/>
    </row>
    <row r="376" spans="1:73" s="90" customFormat="1" ht="13" customHeight="1">
      <c r="A376" s="89" t="s">
        <v>28</v>
      </c>
      <c r="B376" s="89" t="s">
        <v>1029</v>
      </c>
      <c r="C376" s="89"/>
      <c r="D376" s="89"/>
      <c r="E376" s="89"/>
      <c r="F376" s="89"/>
      <c r="G376" s="89"/>
      <c r="H376" s="89"/>
      <c r="I376" s="89"/>
      <c r="J376" s="89"/>
      <c r="K376" s="89"/>
      <c r="L376" s="89"/>
      <c r="M376" s="89"/>
      <c r="N376" s="89"/>
      <c r="O376" s="89"/>
      <c r="P376" s="89"/>
      <c r="Q376" s="89"/>
      <c r="R376" s="91"/>
      <c r="S376" s="89"/>
      <c r="T376" s="91"/>
      <c r="U376" s="89"/>
      <c r="V376" s="91"/>
      <c r="W376" s="89"/>
      <c r="X376" s="89"/>
      <c r="Y376" s="91"/>
      <c r="Z376" s="91"/>
      <c r="AA376" s="91"/>
      <c r="AB376" s="91"/>
      <c r="AC376" s="91"/>
      <c r="AD376" s="91"/>
      <c r="AE376" s="91"/>
      <c r="AF376" s="91"/>
      <c r="AG376" s="91"/>
      <c r="AH376" s="91"/>
      <c r="AI376" s="91"/>
      <c r="AJ376" s="91"/>
      <c r="AK376" s="91"/>
      <c r="AL376" s="91"/>
      <c r="AM376" s="91"/>
      <c r="AN376" s="91"/>
      <c r="AO376" s="91"/>
      <c r="AP376" s="91"/>
      <c r="AQ376" s="91"/>
      <c r="AR376" s="91"/>
      <c r="AS376" s="91"/>
      <c r="AT376" s="91"/>
      <c r="AU376" s="91"/>
      <c r="AV376" s="91"/>
      <c r="AW376" s="91"/>
      <c r="AX376" s="91"/>
      <c r="AY376" s="91"/>
      <c r="AZ376" s="91"/>
      <c r="BA376" s="91"/>
      <c r="BB376" s="91"/>
      <c r="BC376" s="91"/>
      <c r="BD376" s="91"/>
      <c r="BE376" s="91"/>
      <c r="BF376" s="91"/>
      <c r="BG376" s="91"/>
      <c r="BH376" s="91"/>
      <c r="BI376" s="91"/>
      <c r="BJ376" s="91"/>
      <c r="BK376" s="91"/>
      <c r="BL376" s="91"/>
      <c r="BM376" s="91"/>
      <c r="BN376" s="91"/>
      <c r="BO376" s="91"/>
      <c r="BP376" s="91"/>
      <c r="BQ376" s="91"/>
      <c r="BR376" s="91"/>
      <c r="BS376" s="91"/>
      <c r="BT376" s="91"/>
      <c r="BU376" s="91"/>
    </row>
    <row r="377" spans="1:73" ht="13" customHeight="1">
      <c r="A377" s="89" t="s">
        <v>20</v>
      </c>
      <c r="B377" s="89" t="s">
        <v>350</v>
      </c>
      <c r="C377" s="89" t="s">
        <v>1303</v>
      </c>
      <c r="D377" s="89" t="s">
        <v>1043</v>
      </c>
      <c r="E377" s="89"/>
      <c r="F377" s="89"/>
      <c r="G377" s="89" t="s">
        <v>26</v>
      </c>
      <c r="H377" s="89"/>
      <c r="I377" s="89"/>
      <c r="J377" s="89" t="s">
        <v>1304</v>
      </c>
      <c r="K377" s="89" t="s">
        <v>352</v>
      </c>
      <c r="L377" s="89" t="s">
        <v>1758</v>
      </c>
      <c r="M377" s="89"/>
      <c r="N377" s="89"/>
      <c r="O377" s="89"/>
      <c r="P377" s="89"/>
      <c r="Q377" s="89"/>
      <c r="R377" s="91"/>
      <c r="S377" s="89" t="s">
        <v>1303</v>
      </c>
      <c r="T377" s="91"/>
      <c r="U377" s="89" t="s">
        <v>1304</v>
      </c>
      <c r="V377" s="91"/>
    </row>
    <row r="378" spans="1:73" ht="13" customHeight="1">
      <c r="A378" s="89" t="s">
        <v>14</v>
      </c>
      <c r="B378" s="89" t="s">
        <v>354</v>
      </c>
      <c r="C378" s="89"/>
      <c r="D378" s="89"/>
      <c r="E378" s="89"/>
      <c r="F378" s="89"/>
      <c r="G378" s="89"/>
      <c r="H378" s="89"/>
      <c r="I378" s="89"/>
      <c r="L378" s="89" t="s">
        <v>355</v>
      </c>
      <c r="M378" s="89"/>
      <c r="N378" s="89" t="s">
        <v>356</v>
      </c>
      <c r="O378" s="89"/>
      <c r="P378" s="89"/>
      <c r="Q378" s="89"/>
      <c r="R378" s="91"/>
      <c r="S378" s="89"/>
      <c r="T378" s="91"/>
      <c r="V378" s="91"/>
    </row>
    <row r="379" spans="1:73" ht="13" customHeight="1">
      <c r="A379" s="89" t="s">
        <v>29</v>
      </c>
      <c r="B379" s="89" t="s">
        <v>357</v>
      </c>
      <c r="C379" s="89" t="s">
        <v>1458</v>
      </c>
      <c r="D379" s="89" t="s">
        <v>1045</v>
      </c>
      <c r="E379" s="89" t="s">
        <v>1044</v>
      </c>
      <c r="F379" s="89" t="s">
        <v>351</v>
      </c>
      <c r="G379" s="89" t="s">
        <v>26</v>
      </c>
      <c r="H379" s="89"/>
      <c r="I379" s="89"/>
      <c r="J379" s="89" t="s">
        <v>1460</v>
      </c>
      <c r="K379" s="89" t="s">
        <v>352</v>
      </c>
      <c r="L379" s="89" t="s">
        <v>1459</v>
      </c>
      <c r="M379" s="89"/>
      <c r="N379" s="89"/>
      <c r="O379" s="89"/>
      <c r="P379" s="89"/>
      <c r="Q379" s="89"/>
      <c r="R379" s="91"/>
      <c r="S379" s="89" t="s">
        <v>1458</v>
      </c>
      <c r="T379" s="91"/>
      <c r="U379" s="89" t="s">
        <v>1460</v>
      </c>
      <c r="V379" s="91"/>
      <c r="W379" s="89" t="s">
        <v>353</v>
      </c>
    </row>
    <row r="380" spans="1:73" ht="13" customHeight="1">
      <c r="A380" s="89" t="s">
        <v>29</v>
      </c>
      <c r="B380" s="89" t="s">
        <v>358</v>
      </c>
      <c r="C380" s="89" t="s">
        <v>359</v>
      </c>
      <c r="D380" s="89" t="s">
        <v>1046</v>
      </c>
      <c r="E380" s="89" t="s">
        <v>191</v>
      </c>
      <c r="F380" s="89" t="s">
        <v>351</v>
      </c>
      <c r="G380" s="89" t="s">
        <v>26</v>
      </c>
      <c r="H380" s="89"/>
      <c r="I380" s="89"/>
      <c r="J380" s="89" t="s">
        <v>361</v>
      </c>
      <c r="K380" s="89" t="s">
        <v>1311</v>
      </c>
      <c r="L380" s="89" t="s">
        <v>360</v>
      </c>
      <c r="M380" s="89"/>
      <c r="N380" s="89"/>
      <c r="O380" s="89"/>
      <c r="P380" s="89"/>
      <c r="Q380" s="89"/>
      <c r="R380" s="91"/>
      <c r="S380" s="89" t="s">
        <v>359</v>
      </c>
      <c r="T380" s="91" t="s">
        <v>2544</v>
      </c>
      <c r="U380" s="89" t="s">
        <v>361</v>
      </c>
      <c r="V380" s="91" t="s">
        <v>2544</v>
      </c>
      <c r="W380" s="89" t="s">
        <v>193</v>
      </c>
    </row>
    <row r="381" spans="1:73" ht="13" customHeight="1">
      <c r="A381" s="89" t="s">
        <v>29</v>
      </c>
      <c r="B381" s="89" t="s">
        <v>1097</v>
      </c>
      <c r="C381" s="89" t="s">
        <v>1099</v>
      </c>
      <c r="D381" s="89" t="s">
        <v>1098</v>
      </c>
      <c r="E381" s="89" t="s">
        <v>1044</v>
      </c>
      <c r="F381" s="89" t="s">
        <v>351</v>
      </c>
      <c r="G381" s="89" t="s">
        <v>26</v>
      </c>
      <c r="H381" s="89"/>
      <c r="I381" s="89"/>
      <c r="J381" s="89" t="s">
        <v>1310</v>
      </c>
      <c r="K381" s="89" t="s">
        <v>1311</v>
      </c>
      <c r="L381" s="89" t="s">
        <v>1759</v>
      </c>
      <c r="M381" s="89"/>
      <c r="N381" s="89"/>
      <c r="O381" s="89"/>
      <c r="P381" s="89"/>
      <c r="Q381" s="89"/>
      <c r="R381" s="91"/>
      <c r="S381" s="89" t="s">
        <v>1099</v>
      </c>
      <c r="T381" s="91"/>
      <c r="U381" s="89" t="s">
        <v>1310</v>
      </c>
      <c r="V381" s="91"/>
      <c r="W381" s="89" t="s">
        <v>353</v>
      </c>
    </row>
    <row r="382" spans="1:73" ht="13" customHeight="1">
      <c r="A382" s="89" t="s">
        <v>14</v>
      </c>
      <c r="B382" s="89" t="s">
        <v>362</v>
      </c>
      <c r="C382" s="89"/>
      <c r="D382" s="89"/>
      <c r="E382" s="89"/>
      <c r="F382" s="89"/>
      <c r="G382" s="89"/>
      <c r="H382" s="89"/>
      <c r="I382" s="89"/>
      <c r="L382" s="89" t="s">
        <v>355</v>
      </c>
      <c r="M382" s="89"/>
      <c r="N382" s="89" t="s">
        <v>363</v>
      </c>
      <c r="O382" s="89"/>
      <c r="P382" s="89"/>
      <c r="Q382" s="89"/>
      <c r="R382" s="91"/>
      <c r="S382" s="89"/>
      <c r="T382" s="91"/>
      <c r="V382" s="91"/>
    </row>
    <row r="383" spans="1:73" s="90" customFormat="1" ht="13" customHeight="1">
      <c r="A383" s="91" t="s">
        <v>16</v>
      </c>
      <c r="B383" s="91" t="s">
        <v>1047</v>
      </c>
      <c r="C383" s="91"/>
      <c r="D383" s="91"/>
      <c r="E383" s="91"/>
      <c r="F383" s="91"/>
      <c r="G383" s="91"/>
      <c r="H383" s="91" t="s">
        <v>18</v>
      </c>
      <c r="I383" s="91"/>
      <c r="J383" s="89"/>
      <c r="K383" s="89"/>
      <c r="L383" s="91" t="s">
        <v>367</v>
      </c>
      <c r="M383" s="91"/>
      <c r="N383" s="91"/>
      <c r="O383" s="91"/>
      <c r="P383" s="91"/>
      <c r="Q383" s="91"/>
      <c r="R383" s="91"/>
      <c r="S383" s="91"/>
      <c r="T383" s="91"/>
      <c r="U383" s="89"/>
      <c r="V383" s="91"/>
      <c r="W383" s="89"/>
      <c r="X383" s="89"/>
      <c r="Y383" s="91"/>
      <c r="Z383" s="91"/>
      <c r="AA383" s="91"/>
      <c r="AB383" s="91"/>
      <c r="AC383" s="91"/>
      <c r="AD383" s="91"/>
      <c r="AE383" s="91"/>
      <c r="AF383" s="91"/>
      <c r="AG383" s="91"/>
      <c r="AH383" s="91"/>
      <c r="AI383" s="91"/>
      <c r="AJ383" s="91"/>
      <c r="AK383" s="91"/>
      <c r="AL383" s="91"/>
      <c r="AM383" s="91"/>
      <c r="AN383" s="91"/>
      <c r="AO383" s="91"/>
      <c r="AP383" s="91"/>
      <c r="AQ383" s="91"/>
      <c r="AR383" s="91"/>
      <c r="AS383" s="91"/>
      <c r="AT383" s="91"/>
      <c r="AU383" s="91"/>
      <c r="AV383" s="91"/>
      <c r="AW383" s="91"/>
      <c r="AX383" s="91"/>
      <c r="AY383" s="91"/>
      <c r="AZ383" s="91"/>
      <c r="BA383" s="91"/>
      <c r="BB383" s="91"/>
      <c r="BC383" s="91"/>
      <c r="BD383" s="91"/>
      <c r="BE383" s="91"/>
      <c r="BF383" s="91"/>
      <c r="BG383" s="91"/>
      <c r="BH383" s="91"/>
      <c r="BI383" s="91"/>
      <c r="BJ383" s="91"/>
      <c r="BK383" s="91"/>
      <c r="BL383" s="91"/>
      <c r="BM383" s="91"/>
      <c r="BN383" s="91"/>
      <c r="BO383" s="91"/>
      <c r="BP383" s="91"/>
      <c r="BQ383" s="91"/>
      <c r="BR383" s="91"/>
      <c r="BS383" s="91"/>
      <c r="BT383" s="91"/>
      <c r="BU383" s="91"/>
    </row>
    <row r="384" spans="1:73" ht="13" customHeight="1">
      <c r="A384" s="91" t="s">
        <v>20</v>
      </c>
      <c r="B384" s="91" t="s">
        <v>1048</v>
      </c>
      <c r="C384" s="91" t="s">
        <v>1049</v>
      </c>
      <c r="J384" s="89" t="s">
        <v>1059</v>
      </c>
      <c r="R384" s="91"/>
      <c r="S384" s="91" t="s">
        <v>1049</v>
      </c>
      <c r="T384" s="91" t="s">
        <v>2545</v>
      </c>
      <c r="U384" s="89" t="s">
        <v>1059</v>
      </c>
      <c r="V384" s="91" t="s">
        <v>2545</v>
      </c>
    </row>
    <row r="385" spans="1:73" s="90" customFormat="1" ht="13" customHeight="1">
      <c r="A385" s="91" t="s">
        <v>20</v>
      </c>
      <c r="B385" s="91" t="s">
        <v>1050</v>
      </c>
      <c r="C385" s="91" t="s">
        <v>1521</v>
      </c>
      <c r="D385" s="91"/>
      <c r="E385" s="91"/>
      <c r="F385" s="91"/>
      <c r="G385" s="91"/>
      <c r="H385" s="91"/>
      <c r="I385" s="91"/>
      <c r="J385" s="89" t="s">
        <v>1060</v>
      </c>
      <c r="K385" s="89"/>
      <c r="L385" s="91" t="s">
        <v>364</v>
      </c>
      <c r="M385" s="91"/>
      <c r="N385" s="91"/>
      <c r="O385" s="91"/>
      <c r="P385" s="91"/>
      <c r="Q385" s="91"/>
      <c r="R385" s="91"/>
      <c r="S385" s="91" t="s">
        <v>1521</v>
      </c>
      <c r="T385" s="91"/>
      <c r="U385" s="89" t="s">
        <v>1060</v>
      </c>
      <c r="V385" s="91"/>
      <c r="W385" s="89"/>
      <c r="X385" s="89"/>
      <c r="Y385" s="91"/>
      <c r="Z385" s="91"/>
      <c r="AA385" s="91"/>
      <c r="AB385" s="91"/>
      <c r="AC385" s="91"/>
      <c r="AD385" s="91"/>
      <c r="AE385" s="91"/>
      <c r="AF385" s="91"/>
      <c r="AG385" s="91"/>
      <c r="AH385" s="91"/>
      <c r="AI385" s="91"/>
      <c r="AJ385" s="91"/>
      <c r="AK385" s="91"/>
      <c r="AL385" s="91"/>
      <c r="AM385" s="91"/>
      <c r="AN385" s="91"/>
      <c r="AO385" s="91"/>
      <c r="AP385" s="91"/>
      <c r="AQ385" s="91"/>
      <c r="AR385" s="91"/>
      <c r="AS385" s="91"/>
      <c r="AT385" s="91"/>
      <c r="AU385" s="91"/>
      <c r="AV385" s="91"/>
      <c r="AW385" s="91"/>
      <c r="AX385" s="91"/>
      <c r="AY385" s="91"/>
      <c r="AZ385" s="91"/>
      <c r="BA385" s="91"/>
      <c r="BB385" s="91"/>
      <c r="BC385" s="91"/>
      <c r="BD385" s="91"/>
      <c r="BE385" s="91"/>
      <c r="BF385" s="91"/>
      <c r="BG385" s="91"/>
      <c r="BH385" s="91"/>
      <c r="BI385" s="91"/>
      <c r="BJ385" s="91"/>
      <c r="BK385" s="91"/>
      <c r="BL385" s="91"/>
      <c r="BM385" s="91"/>
      <c r="BN385" s="91"/>
      <c r="BO385" s="91"/>
      <c r="BP385" s="91"/>
      <c r="BQ385" s="91"/>
      <c r="BR385" s="91"/>
      <c r="BS385" s="91"/>
      <c r="BT385" s="91"/>
      <c r="BU385" s="91"/>
    </row>
    <row r="386" spans="1:73" s="90" customFormat="1" ht="13" customHeight="1">
      <c r="A386" s="91" t="s">
        <v>20</v>
      </c>
      <c r="B386" s="91" t="s">
        <v>1051</v>
      </c>
      <c r="C386" s="91" t="s">
        <v>1052</v>
      </c>
      <c r="D386" s="91"/>
      <c r="E386" s="91"/>
      <c r="F386" s="91"/>
      <c r="G386" s="91"/>
      <c r="H386" s="91"/>
      <c r="I386" s="91"/>
      <c r="J386" s="89" t="s">
        <v>1061</v>
      </c>
      <c r="K386" s="89"/>
      <c r="L386" s="91" t="s">
        <v>1053</v>
      </c>
      <c r="M386" s="91"/>
      <c r="N386" s="91"/>
      <c r="O386" s="91"/>
      <c r="P386" s="91"/>
      <c r="Q386" s="91"/>
      <c r="R386" s="91"/>
      <c r="S386" s="91" t="s">
        <v>1052</v>
      </c>
      <c r="T386" s="91"/>
      <c r="U386" s="89" t="s">
        <v>1061</v>
      </c>
      <c r="V386" s="91"/>
      <c r="W386" s="89"/>
      <c r="X386" s="89"/>
      <c r="Y386" s="91"/>
      <c r="Z386" s="91"/>
      <c r="AA386" s="91"/>
      <c r="AB386" s="91"/>
      <c r="AC386" s="91"/>
      <c r="AD386" s="91"/>
      <c r="AE386" s="91"/>
      <c r="AF386" s="91"/>
      <c r="AG386" s="91"/>
      <c r="AH386" s="91"/>
      <c r="AI386" s="91"/>
      <c r="AJ386" s="91"/>
      <c r="AK386" s="91"/>
      <c r="AL386" s="91"/>
      <c r="AM386" s="91"/>
      <c r="AN386" s="91"/>
      <c r="AO386" s="91"/>
      <c r="AP386" s="91"/>
      <c r="AQ386" s="91"/>
      <c r="AR386" s="91"/>
      <c r="AS386" s="91"/>
      <c r="AT386" s="91"/>
      <c r="AU386" s="91"/>
      <c r="AV386" s="91"/>
      <c r="AW386" s="91"/>
      <c r="AX386" s="91"/>
      <c r="AY386" s="91"/>
      <c r="AZ386" s="91"/>
      <c r="BA386" s="91"/>
      <c r="BB386" s="91"/>
      <c r="BC386" s="91"/>
      <c r="BD386" s="91"/>
      <c r="BE386" s="91"/>
      <c r="BF386" s="91"/>
      <c r="BG386" s="91"/>
      <c r="BH386" s="91"/>
      <c r="BI386" s="91"/>
      <c r="BJ386" s="91"/>
      <c r="BK386" s="91"/>
      <c r="BL386" s="91"/>
      <c r="BM386" s="91"/>
      <c r="BN386" s="91"/>
      <c r="BO386" s="91"/>
      <c r="BP386" s="91"/>
      <c r="BQ386" s="91"/>
      <c r="BR386" s="91"/>
      <c r="BS386" s="91"/>
      <c r="BT386" s="91"/>
      <c r="BU386" s="91"/>
    </row>
    <row r="387" spans="1:73" s="90" customFormat="1" ht="13" customHeight="1">
      <c r="A387" s="91" t="s">
        <v>1610</v>
      </c>
      <c r="B387" s="91" t="s">
        <v>365</v>
      </c>
      <c r="C387" s="91" t="s">
        <v>819</v>
      </c>
      <c r="D387" s="91" t="s">
        <v>1054</v>
      </c>
      <c r="E387" s="91" t="s">
        <v>1055</v>
      </c>
      <c r="F387" s="91" t="s">
        <v>366</v>
      </c>
      <c r="G387" s="91" t="s">
        <v>26</v>
      </c>
      <c r="H387" s="91"/>
      <c r="I387" s="91"/>
      <c r="J387" s="89" t="s">
        <v>819</v>
      </c>
      <c r="K387" s="89" t="s">
        <v>2546</v>
      </c>
      <c r="L387" s="91"/>
      <c r="M387" s="91"/>
      <c r="N387" s="91"/>
      <c r="O387" s="91"/>
      <c r="P387" s="91"/>
      <c r="Q387" s="91"/>
      <c r="R387" s="91"/>
      <c r="S387" s="91" t="s">
        <v>819</v>
      </c>
      <c r="T387" s="91"/>
      <c r="U387" s="89" t="s">
        <v>819</v>
      </c>
      <c r="V387" s="91"/>
      <c r="W387" s="89" t="s">
        <v>368</v>
      </c>
      <c r="X387" s="89"/>
      <c r="Y387" s="91"/>
      <c r="Z387" s="91"/>
      <c r="AA387" s="91"/>
      <c r="AB387" s="91"/>
      <c r="AC387" s="91"/>
      <c r="AD387" s="91"/>
      <c r="AE387" s="91"/>
      <c r="AF387" s="91"/>
      <c r="AG387" s="91"/>
      <c r="AH387" s="91"/>
      <c r="AI387" s="91"/>
      <c r="AJ387" s="91"/>
      <c r="AK387" s="91"/>
      <c r="AL387" s="91"/>
      <c r="AM387" s="91"/>
      <c r="AN387" s="91"/>
      <c r="AO387" s="91"/>
      <c r="AP387" s="91"/>
      <c r="AQ387" s="91"/>
      <c r="AR387" s="91"/>
      <c r="AS387" s="91"/>
      <c r="AT387" s="91"/>
      <c r="AU387" s="91"/>
      <c r="AV387" s="91"/>
      <c r="AW387" s="91"/>
      <c r="AX387" s="91"/>
      <c r="AY387" s="91"/>
      <c r="AZ387" s="91"/>
      <c r="BA387" s="91"/>
      <c r="BB387" s="91"/>
      <c r="BC387" s="91"/>
      <c r="BD387" s="91"/>
      <c r="BE387" s="91"/>
      <c r="BF387" s="91"/>
      <c r="BG387" s="91"/>
      <c r="BH387" s="91"/>
      <c r="BI387" s="91"/>
      <c r="BJ387" s="91"/>
      <c r="BK387" s="91"/>
      <c r="BL387" s="91"/>
      <c r="BM387" s="91"/>
      <c r="BN387" s="91"/>
      <c r="BO387" s="91"/>
      <c r="BP387" s="91"/>
      <c r="BQ387" s="91"/>
      <c r="BR387" s="91"/>
      <c r="BS387" s="91"/>
      <c r="BT387" s="91"/>
      <c r="BU387" s="91"/>
    </row>
    <row r="388" spans="1:73" s="90" customFormat="1" ht="13" customHeight="1">
      <c r="A388" s="91" t="s">
        <v>28</v>
      </c>
      <c r="B388" s="91" t="s">
        <v>1047</v>
      </c>
      <c r="C388" s="91"/>
      <c r="D388" s="91"/>
      <c r="E388" s="91"/>
      <c r="F388" s="91"/>
      <c r="G388" s="91"/>
      <c r="H388" s="91"/>
      <c r="I388" s="91"/>
      <c r="J388" s="89"/>
      <c r="K388" s="89"/>
      <c r="L388" s="91"/>
      <c r="M388" s="91"/>
      <c r="N388" s="91"/>
      <c r="O388" s="91"/>
      <c r="P388" s="91"/>
      <c r="Q388" s="91"/>
      <c r="R388" s="91"/>
      <c r="S388" s="91"/>
      <c r="T388" s="91"/>
      <c r="U388" s="89"/>
      <c r="V388" s="91"/>
      <c r="W388" s="89"/>
      <c r="X388" s="89"/>
      <c r="Y388" s="91"/>
      <c r="Z388" s="91"/>
      <c r="AA388" s="91"/>
      <c r="AB388" s="91"/>
      <c r="AC388" s="91"/>
      <c r="AD388" s="91"/>
      <c r="AE388" s="91"/>
      <c r="AF388" s="91"/>
      <c r="AG388" s="91"/>
      <c r="AH388" s="91"/>
      <c r="AI388" s="91"/>
      <c r="AJ388" s="91"/>
      <c r="AK388" s="91"/>
      <c r="AL388" s="91"/>
      <c r="AM388" s="91"/>
      <c r="AN388" s="91"/>
      <c r="AO388" s="91"/>
      <c r="AP388" s="91"/>
      <c r="AQ388" s="91"/>
      <c r="AR388" s="91"/>
      <c r="AS388" s="91"/>
      <c r="AT388" s="91"/>
      <c r="AU388" s="91"/>
      <c r="AV388" s="91"/>
      <c r="AW388" s="91"/>
      <c r="AX388" s="91"/>
      <c r="AY388" s="91"/>
      <c r="AZ388" s="91"/>
      <c r="BA388" s="91"/>
      <c r="BB388" s="91"/>
      <c r="BC388" s="91"/>
      <c r="BD388" s="91"/>
      <c r="BE388" s="91"/>
      <c r="BF388" s="91"/>
      <c r="BG388" s="91"/>
      <c r="BH388" s="91"/>
      <c r="BI388" s="91"/>
      <c r="BJ388" s="91"/>
      <c r="BK388" s="91"/>
      <c r="BL388" s="91"/>
      <c r="BM388" s="91"/>
      <c r="BN388" s="91"/>
      <c r="BO388" s="91"/>
      <c r="BP388" s="91"/>
      <c r="BQ388" s="91"/>
      <c r="BR388" s="91"/>
      <c r="BS388" s="91"/>
      <c r="BT388" s="91"/>
      <c r="BU388" s="91"/>
    </row>
    <row r="389" spans="1:73" s="142" customFormat="1" ht="13" customHeight="1">
      <c r="A389" s="91" t="s">
        <v>14</v>
      </c>
      <c r="B389" s="91" t="s">
        <v>369</v>
      </c>
      <c r="C389" s="91"/>
      <c r="D389" s="91"/>
      <c r="E389" s="91"/>
      <c r="F389" s="91"/>
      <c r="G389" s="91"/>
      <c r="H389" s="91"/>
      <c r="I389" s="91"/>
      <c r="J389" s="95"/>
      <c r="K389" s="95"/>
      <c r="L389" s="91"/>
      <c r="M389" s="91"/>
      <c r="N389" s="91" t="s">
        <v>370</v>
      </c>
      <c r="O389" s="91"/>
      <c r="P389" s="91"/>
      <c r="Q389" s="91"/>
      <c r="R389" s="91"/>
      <c r="S389" s="91"/>
      <c r="T389" s="91"/>
      <c r="U389" s="95"/>
      <c r="V389" s="91"/>
      <c r="W389" s="95"/>
      <c r="X389" s="95"/>
      <c r="Y389" s="95"/>
      <c r="Z389" s="95"/>
      <c r="AA389" s="95"/>
      <c r="AB389" s="95"/>
      <c r="AC389" s="95"/>
      <c r="AD389" s="95"/>
      <c r="AE389" s="95"/>
      <c r="AF389" s="95"/>
      <c r="AG389" s="95"/>
      <c r="AH389" s="95"/>
      <c r="AI389" s="95"/>
      <c r="AJ389" s="95"/>
      <c r="AK389" s="95"/>
      <c r="AL389" s="95"/>
      <c r="AM389" s="95"/>
      <c r="AN389" s="95"/>
      <c r="AO389" s="95"/>
      <c r="AP389" s="95"/>
      <c r="AQ389" s="95"/>
      <c r="AR389" s="95"/>
      <c r="AS389" s="95"/>
      <c r="AT389" s="95"/>
      <c r="AU389" s="95"/>
      <c r="AV389" s="95"/>
      <c r="AW389" s="95"/>
      <c r="AX389" s="95"/>
      <c r="AY389" s="95"/>
      <c r="AZ389" s="95"/>
      <c r="BA389" s="95"/>
      <c r="BB389" s="95"/>
      <c r="BC389" s="95"/>
      <c r="BD389" s="95"/>
      <c r="BE389" s="95"/>
      <c r="BF389" s="95"/>
      <c r="BG389" s="95"/>
      <c r="BH389" s="95"/>
      <c r="BI389" s="95"/>
      <c r="BJ389" s="95"/>
      <c r="BK389" s="95"/>
      <c r="BL389" s="95"/>
      <c r="BM389" s="95"/>
      <c r="BN389" s="95"/>
      <c r="BO389" s="95"/>
      <c r="BP389" s="95"/>
      <c r="BQ389" s="95"/>
      <c r="BR389" s="95"/>
      <c r="BS389" s="95"/>
      <c r="BT389" s="95"/>
      <c r="BU389" s="95"/>
    </row>
    <row r="390" spans="1:73" s="110" customFormat="1" ht="13" customHeight="1">
      <c r="A390" s="91" t="s">
        <v>49</v>
      </c>
      <c r="B390" s="91" t="s">
        <v>371</v>
      </c>
      <c r="C390" s="91" t="s">
        <v>1056</v>
      </c>
      <c r="D390" s="91" t="s">
        <v>1057</v>
      </c>
      <c r="E390" s="91" t="s">
        <v>1522</v>
      </c>
      <c r="F390" s="91" t="s">
        <v>1523</v>
      </c>
      <c r="G390" s="91" t="s">
        <v>26</v>
      </c>
      <c r="H390" s="91"/>
      <c r="I390" s="91"/>
      <c r="J390" s="89" t="s">
        <v>1094</v>
      </c>
      <c r="K390" s="89" t="s">
        <v>372</v>
      </c>
      <c r="L390" s="91" t="s">
        <v>1058</v>
      </c>
      <c r="M390" s="91"/>
      <c r="N390" s="91"/>
      <c r="O390" s="91"/>
      <c r="P390" s="91"/>
      <c r="Q390" s="91"/>
      <c r="R390" s="91"/>
      <c r="S390" s="91" t="s">
        <v>1056</v>
      </c>
      <c r="T390" s="91" t="s">
        <v>2545</v>
      </c>
      <c r="U390" s="89" t="s">
        <v>1094</v>
      </c>
      <c r="V390" s="91" t="s">
        <v>2545</v>
      </c>
      <c r="W390" s="89" t="s">
        <v>373</v>
      </c>
      <c r="X390" s="95"/>
      <c r="Y390" s="96"/>
      <c r="Z390" s="96"/>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96"/>
      <c r="BK390" s="96"/>
      <c r="BL390" s="96"/>
      <c r="BM390" s="96"/>
      <c r="BN390" s="96"/>
      <c r="BO390" s="96"/>
      <c r="BP390" s="96"/>
      <c r="BQ390" s="96"/>
      <c r="BR390" s="96"/>
      <c r="BS390" s="96"/>
      <c r="BT390" s="96"/>
      <c r="BU390" s="96"/>
    </row>
    <row r="391" spans="1:73" s="90" customFormat="1" ht="13" customHeight="1">
      <c r="A391" s="91" t="s">
        <v>20</v>
      </c>
      <c r="B391" s="91" t="s">
        <v>1515</v>
      </c>
      <c r="C391" s="91" t="s">
        <v>1516</v>
      </c>
      <c r="D391" s="91"/>
      <c r="E391" s="91"/>
      <c r="F391" s="91"/>
      <c r="G391" s="91" t="s">
        <v>26</v>
      </c>
      <c r="H391" s="91"/>
      <c r="I391" s="91"/>
      <c r="J391" s="91"/>
      <c r="K391" s="91"/>
      <c r="L391" s="91" t="s">
        <v>1517</v>
      </c>
      <c r="M391" s="91"/>
      <c r="N391" s="91"/>
      <c r="O391" s="91"/>
      <c r="P391" s="91"/>
      <c r="Q391" s="91"/>
      <c r="R391" s="91"/>
      <c r="S391" s="91" t="s">
        <v>1516</v>
      </c>
      <c r="T391" s="91"/>
      <c r="U391" s="91"/>
      <c r="V391" s="91"/>
      <c r="W391" s="91"/>
      <c r="X391" s="91"/>
      <c r="Y391" s="91"/>
      <c r="Z391" s="91"/>
      <c r="AA391" s="91"/>
      <c r="AB391" s="91"/>
      <c r="AC391" s="91"/>
      <c r="AD391" s="91"/>
      <c r="AE391" s="91"/>
      <c r="AF391" s="91"/>
      <c r="AG391" s="91"/>
      <c r="AH391" s="91"/>
      <c r="AI391" s="91"/>
      <c r="AJ391" s="91"/>
      <c r="AK391" s="91"/>
      <c r="AL391" s="91"/>
      <c r="AM391" s="91"/>
      <c r="AN391" s="91"/>
      <c r="AO391" s="91"/>
    </row>
    <row r="392" spans="1:73" s="90" customFormat="1" ht="13" customHeight="1">
      <c r="A392" s="91" t="s">
        <v>20</v>
      </c>
      <c r="B392" s="91" t="s">
        <v>1518</v>
      </c>
      <c r="C392" s="91" t="s">
        <v>1519</v>
      </c>
      <c r="D392" s="91"/>
      <c r="E392" s="91"/>
      <c r="F392" s="91"/>
      <c r="G392" s="91" t="s">
        <v>26</v>
      </c>
      <c r="H392" s="91"/>
      <c r="I392" s="91"/>
      <c r="J392" s="91"/>
      <c r="K392" s="91"/>
      <c r="L392" s="91" t="s">
        <v>1520</v>
      </c>
      <c r="M392" s="91"/>
      <c r="N392" s="91"/>
      <c r="O392" s="91"/>
      <c r="P392" s="91"/>
      <c r="Q392" s="91"/>
      <c r="R392" s="91"/>
      <c r="S392" s="91" t="s">
        <v>1519</v>
      </c>
      <c r="T392" s="91"/>
      <c r="U392" s="91"/>
      <c r="V392" s="91"/>
      <c r="W392" s="91"/>
      <c r="X392" s="91"/>
      <c r="Y392" s="91"/>
      <c r="Z392" s="91"/>
      <c r="AA392" s="91"/>
      <c r="AB392" s="91"/>
      <c r="AC392" s="91"/>
      <c r="AD392" s="91"/>
      <c r="AE392" s="91"/>
      <c r="AF392" s="91"/>
      <c r="AG392" s="91"/>
      <c r="AH392" s="91"/>
      <c r="AI392" s="91"/>
      <c r="AJ392" s="91"/>
      <c r="AK392" s="91"/>
      <c r="AL392" s="91"/>
      <c r="AM392" s="91"/>
      <c r="AN392" s="91"/>
      <c r="AO392" s="91"/>
    </row>
    <row r="393" spans="1:73" s="118" customFormat="1" ht="13" customHeight="1">
      <c r="A393" s="200" t="s">
        <v>2547</v>
      </c>
      <c r="B393" s="117"/>
      <c r="C393" s="117"/>
      <c r="D393" s="117"/>
      <c r="E393" s="117"/>
      <c r="F393" s="117"/>
      <c r="G393" s="117"/>
      <c r="H393" s="117"/>
      <c r="I393" s="117"/>
      <c r="J393" s="117"/>
      <c r="K393" s="117"/>
      <c r="L393" s="117"/>
      <c r="M393" s="117"/>
      <c r="N393" s="117"/>
      <c r="O393" s="117"/>
      <c r="P393" s="117"/>
      <c r="Q393" s="117"/>
      <c r="S393" s="117"/>
      <c r="U393" s="117"/>
      <c r="W393" s="117"/>
      <c r="X393" s="117"/>
    </row>
    <row r="394" spans="1:73" s="161" customFormat="1" ht="13" customHeight="1">
      <c r="A394" s="117" t="s">
        <v>1260</v>
      </c>
      <c r="B394" s="117" t="s">
        <v>1261</v>
      </c>
      <c r="C394" s="117" t="s">
        <v>1360</v>
      </c>
      <c r="D394" s="117" t="s">
        <v>1262</v>
      </c>
      <c r="E394" s="117"/>
      <c r="F394" s="117"/>
      <c r="G394" s="117" t="s">
        <v>26</v>
      </c>
      <c r="H394" s="117"/>
      <c r="I394" s="117"/>
      <c r="J394" s="117" t="s">
        <v>2549</v>
      </c>
      <c r="K394" s="162" t="s">
        <v>2550</v>
      </c>
      <c r="L394" s="117" t="s">
        <v>1799</v>
      </c>
      <c r="M394" s="117"/>
      <c r="N394" s="117"/>
      <c r="O394" s="117"/>
      <c r="P394" s="117"/>
      <c r="Q394" s="117"/>
      <c r="R394" s="118"/>
      <c r="S394" s="117" t="s">
        <v>1360</v>
      </c>
      <c r="T394" s="118" t="s">
        <v>2548</v>
      </c>
      <c r="U394" s="117" t="s">
        <v>2549</v>
      </c>
      <c r="V394" s="118" t="s">
        <v>2548</v>
      </c>
      <c r="W394" s="117"/>
      <c r="X394" s="117"/>
      <c r="Y394" s="118"/>
      <c r="Z394" s="118"/>
      <c r="AA394" s="118"/>
      <c r="AB394" s="118"/>
      <c r="AC394" s="118"/>
      <c r="AD394" s="118"/>
      <c r="AE394" s="118"/>
      <c r="AF394" s="118"/>
      <c r="AG394" s="118"/>
      <c r="AH394" s="118"/>
      <c r="AI394" s="118"/>
      <c r="AJ394" s="118"/>
      <c r="AK394" s="118"/>
      <c r="AL394" s="118"/>
      <c r="AM394" s="118"/>
      <c r="AN394" s="118"/>
      <c r="AO394" s="118"/>
    </row>
    <row r="395" spans="1:73" s="161" customFormat="1" ht="13" customHeight="1">
      <c r="A395" s="117" t="s">
        <v>14</v>
      </c>
      <c r="B395" s="117" t="s">
        <v>1263</v>
      </c>
      <c r="C395" s="117"/>
      <c r="D395" s="117"/>
      <c r="E395" s="117"/>
      <c r="F395" s="117"/>
      <c r="G395" s="117"/>
      <c r="H395" s="117"/>
      <c r="I395" s="117"/>
      <c r="J395" s="117"/>
      <c r="K395" s="117"/>
      <c r="L395" s="117"/>
      <c r="M395" s="117"/>
      <c r="N395" s="117" t="s">
        <v>1264</v>
      </c>
      <c r="O395" s="117"/>
      <c r="P395" s="117"/>
      <c r="Q395" s="117"/>
      <c r="R395" s="118"/>
      <c r="S395" s="117"/>
      <c r="T395" s="118"/>
      <c r="U395" s="117"/>
      <c r="V395" s="118"/>
      <c r="W395" s="117"/>
      <c r="X395" s="117"/>
      <c r="Y395" s="118"/>
      <c r="Z395" s="118"/>
      <c r="AA395" s="118"/>
      <c r="AB395" s="118"/>
      <c r="AC395" s="118"/>
      <c r="AD395" s="118"/>
      <c r="AE395" s="118"/>
      <c r="AF395" s="118"/>
      <c r="AG395" s="118"/>
      <c r="AH395" s="118"/>
      <c r="AI395" s="118"/>
      <c r="AJ395" s="118"/>
      <c r="AK395" s="118"/>
      <c r="AL395" s="118"/>
      <c r="AM395" s="118"/>
      <c r="AN395" s="118"/>
      <c r="AO395" s="118"/>
    </row>
    <row r="396" spans="1:73" s="161" customFormat="1" ht="13" customHeight="1">
      <c r="A396" s="117" t="s">
        <v>49</v>
      </c>
      <c r="B396" s="117" t="s">
        <v>1265</v>
      </c>
      <c r="C396" s="117" t="s">
        <v>1266</v>
      </c>
      <c r="D396" s="117"/>
      <c r="E396" s="117"/>
      <c r="F396" s="117" t="s">
        <v>1267</v>
      </c>
      <c r="G396" s="117" t="s">
        <v>26</v>
      </c>
      <c r="H396" s="117"/>
      <c r="I396" s="117"/>
      <c r="J396" s="117" t="s">
        <v>1275</v>
      </c>
      <c r="K396" s="117"/>
      <c r="L396" s="117" t="s">
        <v>1268</v>
      </c>
      <c r="M396" s="117"/>
      <c r="N396" s="117"/>
      <c r="O396" s="117"/>
      <c r="P396" s="117"/>
      <c r="Q396" s="117"/>
      <c r="R396" s="118"/>
      <c r="S396" s="117" t="s">
        <v>1266</v>
      </c>
      <c r="T396" s="118"/>
      <c r="U396" s="117" t="s">
        <v>1275</v>
      </c>
      <c r="V396" s="118"/>
      <c r="W396" s="117"/>
      <c r="X396" s="117"/>
      <c r="Y396" s="118"/>
      <c r="Z396" s="118"/>
      <c r="AA396" s="118"/>
      <c r="AB396" s="118"/>
      <c r="AC396" s="118"/>
      <c r="AD396" s="118"/>
      <c r="AE396" s="118"/>
      <c r="AF396" s="118"/>
      <c r="AG396" s="118"/>
      <c r="AH396" s="118"/>
      <c r="AI396" s="118"/>
      <c r="AJ396" s="118"/>
      <c r="AK396" s="118"/>
      <c r="AL396" s="118"/>
      <c r="AM396" s="118"/>
      <c r="AN396" s="118"/>
      <c r="AO396" s="118"/>
    </row>
    <row r="397" spans="1:73" s="161" customFormat="1" ht="13" customHeight="1">
      <c r="A397" s="117" t="s">
        <v>1260</v>
      </c>
      <c r="B397" s="117" t="s">
        <v>1269</v>
      </c>
      <c r="C397" s="117" t="s">
        <v>1361</v>
      </c>
      <c r="D397" s="117" t="s">
        <v>1262</v>
      </c>
      <c r="E397" s="117"/>
      <c r="F397" s="117"/>
      <c r="G397" s="117" t="s">
        <v>26</v>
      </c>
      <c r="H397" s="117"/>
      <c r="I397" s="117"/>
      <c r="J397" s="117" t="s">
        <v>2552</v>
      </c>
      <c r="K397" s="162" t="s">
        <v>2550</v>
      </c>
      <c r="L397" s="117" t="s">
        <v>1800</v>
      </c>
      <c r="M397" s="117"/>
      <c r="N397" s="117"/>
      <c r="O397" s="117"/>
      <c r="P397" s="117"/>
      <c r="Q397" s="117"/>
      <c r="R397" s="118"/>
      <c r="S397" s="117" t="s">
        <v>1361</v>
      </c>
      <c r="T397" s="118" t="s">
        <v>2551</v>
      </c>
      <c r="U397" s="117" t="s">
        <v>2552</v>
      </c>
      <c r="V397" s="118" t="s">
        <v>2551</v>
      </c>
      <c r="W397" s="117"/>
      <c r="X397" s="117"/>
      <c r="Y397" s="118"/>
      <c r="Z397" s="118"/>
      <c r="AA397" s="118"/>
      <c r="AB397" s="118"/>
      <c r="AC397" s="118"/>
      <c r="AD397" s="118"/>
      <c r="AE397" s="118"/>
      <c r="AF397" s="118"/>
      <c r="AG397" s="118"/>
      <c r="AH397" s="118"/>
      <c r="AI397" s="118"/>
      <c r="AJ397" s="118"/>
      <c r="AK397" s="118"/>
      <c r="AL397" s="118"/>
      <c r="AM397" s="118"/>
      <c r="AN397" s="118"/>
      <c r="AO397" s="118"/>
    </row>
    <row r="398" spans="1:73" s="161" customFormat="1" ht="13" customHeight="1">
      <c r="A398" s="117" t="s">
        <v>14</v>
      </c>
      <c r="B398" s="117" t="s">
        <v>1270</v>
      </c>
      <c r="C398" s="117"/>
      <c r="D398" s="117"/>
      <c r="E398" s="117"/>
      <c r="F398" s="117"/>
      <c r="G398" s="117"/>
      <c r="H398" s="117"/>
      <c r="I398" s="117"/>
      <c r="J398" s="117"/>
      <c r="K398" s="117"/>
      <c r="L398" s="117"/>
      <c r="M398" s="117"/>
      <c r="N398" s="117" t="s">
        <v>1271</v>
      </c>
      <c r="O398" s="117"/>
      <c r="P398" s="117"/>
      <c r="Q398" s="117"/>
      <c r="R398" s="118"/>
      <c r="S398" s="117"/>
      <c r="T398" s="118"/>
      <c r="U398" s="117"/>
      <c r="V398" s="118"/>
      <c r="W398" s="117"/>
      <c r="X398" s="117"/>
      <c r="Y398" s="118"/>
      <c r="Z398" s="118"/>
      <c r="AA398" s="118"/>
      <c r="AB398" s="118"/>
      <c r="AC398" s="118"/>
      <c r="AD398" s="118"/>
      <c r="AE398" s="118"/>
      <c r="AF398" s="118"/>
      <c r="AG398" s="118"/>
      <c r="AH398" s="118"/>
      <c r="AI398" s="118"/>
      <c r="AJ398" s="118"/>
      <c r="AK398" s="118"/>
      <c r="AL398" s="118"/>
      <c r="AM398" s="118"/>
      <c r="AN398" s="118"/>
      <c r="AO398" s="118"/>
    </row>
    <row r="399" spans="1:73" s="161" customFormat="1" ht="13" customHeight="1">
      <c r="A399" s="117" t="s">
        <v>49</v>
      </c>
      <c r="B399" s="117" t="s">
        <v>1272</v>
      </c>
      <c r="C399" s="117" t="s">
        <v>1273</v>
      </c>
      <c r="D399" s="117"/>
      <c r="E399" s="117"/>
      <c r="F399" s="117" t="s">
        <v>1267</v>
      </c>
      <c r="G399" s="117" t="s">
        <v>26</v>
      </c>
      <c r="H399" s="117"/>
      <c r="I399" s="117"/>
      <c r="J399" s="117" t="s">
        <v>1276</v>
      </c>
      <c r="K399" s="117"/>
      <c r="L399" s="117" t="s">
        <v>1274</v>
      </c>
      <c r="M399" s="117"/>
      <c r="N399" s="117"/>
      <c r="O399" s="117"/>
      <c r="P399" s="117"/>
      <c r="Q399" s="117"/>
      <c r="R399" s="118"/>
      <c r="S399" s="117" t="s">
        <v>1273</v>
      </c>
      <c r="T399" s="118"/>
      <c r="U399" s="117" t="s">
        <v>1276</v>
      </c>
      <c r="V399" s="118"/>
      <c r="W399" s="117"/>
      <c r="X399" s="117"/>
      <c r="Y399" s="118"/>
      <c r="Z399" s="118"/>
      <c r="AA399" s="118"/>
      <c r="AB399" s="118"/>
      <c r="AC399" s="118"/>
      <c r="AD399" s="118"/>
      <c r="AE399" s="118"/>
      <c r="AF399" s="118"/>
      <c r="AG399" s="118"/>
      <c r="AH399" s="118"/>
      <c r="AI399" s="118"/>
      <c r="AJ399" s="118"/>
      <c r="AK399" s="118"/>
      <c r="AL399" s="118"/>
      <c r="AM399" s="118"/>
      <c r="AN399" s="118"/>
      <c r="AO399" s="118"/>
    </row>
    <row r="400" spans="1:73" s="161" customFormat="1" ht="13" customHeight="1">
      <c r="A400" s="200" t="s">
        <v>2553</v>
      </c>
      <c r="B400" s="117"/>
      <c r="C400" s="117"/>
      <c r="D400" s="117"/>
      <c r="E400" s="117"/>
      <c r="F400" s="117"/>
      <c r="G400" s="117"/>
      <c r="H400" s="117"/>
      <c r="I400" s="117"/>
      <c r="J400" s="117"/>
      <c r="K400" s="117"/>
      <c r="L400" s="117"/>
      <c r="M400" s="117"/>
      <c r="N400" s="117"/>
      <c r="O400" s="117"/>
      <c r="P400" s="117"/>
      <c r="Q400" s="117"/>
      <c r="R400" s="118"/>
      <c r="S400" s="117"/>
      <c r="T400" s="118"/>
      <c r="U400" s="117"/>
      <c r="V400" s="118"/>
      <c r="W400" s="117"/>
      <c r="X400" s="117"/>
      <c r="Y400" s="118"/>
      <c r="Z400" s="118"/>
      <c r="AA400" s="118"/>
      <c r="AB400" s="118"/>
      <c r="AC400" s="118"/>
      <c r="AD400" s="118"/>
      <c r="AE400" s="118"/>
      <c r="AF400" s="118"/>
      <c r="AG400" s="118"/>
      <c r="AH400" s="118"/>
      <c r="AI400" s="118"/>
      <c r="AJ400" s="118"/>
      <c r="AK400" s="118"/>
      <c r="AL400" s="118"/>
      <c r="AM400" s="118"/>
      <c r="AN400" s="118"/>
      <c r="AO400" s="118"/>
    </row>
    <row r="401" spans="1:44" s="235" customFormat="1" ht="13" customHeight="1">
      <c r="A401" s="233" t="s">
        <v>2554</v>
      </c>
      <c r="B401" s="233" t="s">
        <v>2555</v>
      </c>
      <c r="C401" s="234"/>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c r="AA401" s="234"/>
      <c r="AB401" s="234"/>
      <c r="AC401" s="234"/>
      <c r="AD401" s="234"/>
      <c r="AE401" s="234"/>
      <c r="AF401" s="234"/>
      <c r="AG401" s="234"/>
      <c r="AH401" s="234"/>
      <c r="AI401" s="234"/>
      <c r="AJ401" s="234"/>
      <c r="AK401" s="234"/>
      <c r="AL401" s="234"/>
      <c r="AM401" s="234"/>
      <c r="AN401" s="234"/>
      <c r="AO401" s="234"/>
    </row>
    <row r="402" spans="1:44" s="142" customFormat="1" ht="13" customHeight="1">
      <c r="A402" s="95" t="s">
        <v>20</v>
      </c>
      <c r="B402" s="95" t="s">
        <v>1527</v>
      </c>
      <c r="C402" s="95" t="s">
        <v>2556</v>
      </c>
      <c r="D402" s="95" t="s">
        <v>1337</v>
      </c>
      <c r="E402" s="95"/>
      <c r="F402" s="95"/>
      <c r="G402" s="95"/>
      <c r="H402" s="95"/>
      <c r="I402" s="95"/>
      <c r="J402" s="95" t="s">
        <v>2557</v>
      </c>
      <c r="K402" s="95" t="s">
        <v>1466</v>
      </c>
      <c r="L402" s="95" t="s">
        <v>129</v>
      </c>
      <c r="M402" s="96" t="s">
        <v>26</v>
      </c>
      <c r="N402" s="95"/>
      <c r="O402" s="95"/>
      <c r="P402" s="95"/>
      <c r="Q402" s="95"/>
      <c r="R402" s="95"/>
      <c r="S402" s="95" t="s">
        <v>2556</v>
      </c>
      <c r="T402" s="95"/>
      <c r="U402" s="95" t="s">
        <v>2557</v>
      </c>
      <c r="V402" s="95"/>
      <c r="W402" s="95"/>
      <c r="X402" s="95"/>
      <c r="Y402" s="236" t="s">
        <v>2556</v>
      </c>
      <c r="Z402" s="236" t="s">
        <v>2556</v>
      </c>
      <c r="AA402" s="95"/>
      <c r="AB402" s="95"/>
      <c r="AC402" s="95"/>
      <c r="AD402" s="95"/>
      <c r="AE402" s="95"/>
      <c r="AF402" s="95"/>
      <c r="AG402" s="95"/>
      <c r="AH402" s="95"/>
      <c r="AI402" s="95"/>
      <c r="AJ402" s="95"/>
      <c r="AK402" s="95"/>
      <c r="AL402" s="95"/>
      <c r="AM402" s="95"/>
      <c r="AN402" s="95"/>
      <c r="AO402" s="95"/>
    </row>
    <row r="403" spans="1:44" s="142" customFormat="1" ht="13" customHeight="1">
      <c r="A403" s="95" t="s">
        <v>1338</v>
      </c>
      <c r="B403" s="95" t="s">
        <v>1339</v>
      </c>
      <c r="C403" s="95" t="s">
        <v>1473</v>
      </c>
      <c r="D403" s="95" t="s">
        <v>1340</v>
      </c>
      <c r="E403" s="95"/>
      <c r="F403" s="95"/>
      <c r="G403" s="95" t="s">
        <v>26</v>
      </c>
      <c r="H403" s="95"/>
      <c r="I403" s="95"/>
      <c r="J403" s="95" t="s">
        <v>1467</v>
      </c>
      <c r="K403" s="95" t="s">
        <v>2558</v>
      </c>
      <c r="L403" s="95" t="s">
        <v>129</v>
      </c>
      <c r="M403" s="95"/>
      <c r="N403" s="95"/>
      <c r="O403" s="95"/>
      <c r="P403" s="95"/>
      <c r="Q403" s="95"/>
      <c r="R403" s="95"/>
      <c r="S403" s="95" t="s">
        <v>1473</v>
      </c>
      <c r="T403" s="95" t="s">
        <v>2350</v>
      </c>
      <c r="U403" s="95" t="s">
        <v>1467</v>
      </c>
      <c r="V403" s="95" t="s">
        <v>2350</v>
      </c>
      <c r="W403" s="95"/>
      <c r="X403" s="95"/>
      <c r="Y403" s="236" t="s">
        <v>2559</v>
      </c>
      <c r="Z403" s="236" t="s">
        <v>2560</v>
      </c>
      <c r="AA403" s="95"/>
      <c r="AB403" s="95"/>
      <c r="AC403" s="95"/>
      <c r="AD403" s="95"/>
      <c r="AE403" s="95"/>
      <c r="AF403" s="95"/>
      <c r="AG403" s="95"/>
      <c r="AH403" s="95"/>
      <c r="AI403" s="95"/>
      <c r="AJ403" s="95"/>
      <c r="AK403" s="95"/>
      <c r="AL403" s="95"/>
      <c r="AM403" s="95"/>
      <c r="AN403" s="95"/>
      <c r="AO403" s="95"/>
    </row>
    <row r="404" spans="1:44" s="142" customFormat="1" ht="13" customHeight="1">
      <c r="A404" s="95" t="s">
        <v>14</v>
      </c>
      <c r="B404" s="95" t="s">
        <v>1341</v>
      </c>
      <c r="C404" s="95"/>
      <c r="D404" s="95"/>
      <c r="E404" s="95"/>
      <c r="F404" s="95"/>
      <c r="G404" s="95"/>
      <c r="H404" s="95"/>
      <c r="I404" s="95"/>
      <c r="J404" s="95"/>
      <c r="K404" s="95"/>
      <c r="L404" s="95"/>
      <c r="M404" s="95"/>
      <c r="N404" s="95" t="s">
        <v>1342</v>
      </c>
      <c r="O404" s="95"/>
      <c r="P404" s="95"/>
      <c r="Q404" s="95"/>
      <c r="R404" s="95"/>
      <c r="S404" s="95"/>
      <c r="T404" s="95"/>
      <c r="U404" s="95"/>
      <c r="V404" s="95"/>
      <c r="W404" s="95"/>
      <c r="X404" s="95"/>
      <c r="Y404" s="236"/>
      <c r="Z404" s="236"/>
      <c r="AA404" s="95"/>
      <c r="AB404" s="95"/>
      <c r="AC404" s="95"/>
      <c r="AD404" s="95"/>
      <c r="AE404" s="95"/>
      <c r="AF404" s="95"/>
      <c r="AG404" s="95"/>
      <c r="AH404" s="95"/>
      <c r="AI404" s="95"/>
      <c r="AJ404" s="95"/>
      <c r="AK404" s="95"/>
      <c r="AL404" s="95"/>
      <c r="AM404" s="95"/>
      <c r="AN404" s="95"/>
      <c r="AO404" s="95"/>
    </row>
    <row r="405" spans="1:44" s="142" customFormat="1" ht="13" customHeight="1">
      <c r="A405" s="95" t="s">
        <v>301</v>
      </c>
      <c r="B405" s="95" t="s">
        <v>1343</v>
      </c>
      <c r="C405" s="95" t="s">
        <v>1474</v>
      </c>
      <c r="D405" s="95" t="s">
        <v>1344</v>
      </c>
      <c r="E405" s="95" t="s">
        <v>1345</v>
      </c>
      <c r="F405" s="95"/>
      <c r="G405" s="95" t="s">
        <v>26</v>
      </c>
      <c r="H405" s="95"/>
      <c r="I405" s="95"/>
      <c r="J405" s="95" t="s">
        <v>1468</v>
      </c>
      <c r="K405" s="95"/>
      <c r="L405" s="95" t="s">
        <v>1346</v>
      </c>
      <c r="M405" s="95"/>
      <c r="N405" s="95"/>
      <c r="O405" s="95"/>
      <c r="P405" s="95"/>
      <c r="Q405" s="95"/>
      <c r="R405" s="95"/>
      <c r="S405" s="95" t="s">
        <v>1474</v>
      </c>
      <c r="T405" s="95"/>
      <c r="U405" s="95" t="s">
        <v>1468</v>
      </c>
      <c r="V405" s="95"/>
      <c r="W405" s="95"/>
      <c r="X405" s="95"/>
      <c r="Y405" s="236" t="s">
        <v>1474</v>
      </c>
      <c r="Z405" s="236" t="s">
        <v>1474</v>
      </c>
      <c r="AA405" s="95"/>
      <c r="AB405" s="95"/>
      <c r="AC405" s="95"/>
      <c r="AD405" s="95"/>
      <c r="AE405" s="95"/>
      <c r="AF405" s="95"/>
      <c r="AG405" s="95"/>
      <c r="AH405" s="95"/>
      <c r="AI405" s="95"/>
      <c r="AJ405" s="95"/>
      <c r="AK405" s="95"/>
      <c r="AL405" s="95"/>
      <c r="AM405" s="95"/>
      <c r="AN405" s="95"/>
      <c r="AO405" s="95"/>
    </row>
    <row r="406" spans="1:44" s="142" customFormat="1" ht="13" customHeight="1">
      <c r="A406" s="95" t="s">
        <v>1338</v>
      </c>
      <c r="B406" s="95" t="s">
        <v>1347</v>
      </c>
      <c r="C406" s="95" t="s">
        <v>1471</v>
      </c>
      <c r="D406" s="95" t="s">
        <v>1340</v>
      </c>
      <c r="E406" s="95"/>
      <c r="F406" s="95"/>
      <c r="G406" s="95" t="s">
        <v>26</v>
      </c>
      <c r="H406" s="95"/>
      <c r="I406" s="95"/>
      <c r="J406" s="95" t="s">
        <v>1469</v>
      </c>
      <c r="K406" s="167" t="s">
        <v>2561</v>
      </c>
      <c r="L406" s="95" t="s">
        <v>129</v>
      </c>
      <c r="M406" s="95"/>
      <c r="N406" s="95"/>
      <c r="O406" s="95"/>
      <c r="P406" s="95"/>
      <c r="Q406" s="95"/>
      <c r="R406" s="95"/>
      <c r="S406" s="95" t="s">
        <v>1471</v>
      </c>
      <c r="T406" s="95" t="s">
        <v>2350</v>
      </c>
      <c r="U406" s="95" t="s">
        <v>1469</v>
      </c>
      <c r="V406" s="95" t="s">
        <v>2350</v>
      </c>
      <c r="W406" s="95"/>
      <c r="X406" s="95"/>
      <c r="Y406" s="236" t="s">
        <v>2562</v>
      </c>
      <c r="Z406" s="236" t="s">
        <v>2563</v>
      </c>
      <c r="AA406" s="95"/>
      <c r="AB406" s="95"/>
      <c r="AC406" s="95"/>
      <c r="AD406" s="95"/>
      <c r="AE406" s="95"/>
      <c r="AF406" s="95"/>
      <c r="AG406" s="95"/>
      <c r="AH406" s="95"/>
      <c r="AI406" s="95"/>
      <c r="AJ406" s="95"/>
      <c r="AK406" s="95"/>
      <c r="AL406" s="95"/>
      <c r="AM406" s="95"/>
      <c r="AN406" s="95"/>
      <c r="AO406" s="95"/>
    </row>
    <row r="407" spans="1:44" s="142" customFormat="1" ht="13" customHeight="1">
      <c r="A407" s="95" t="s">
        <v>14</v>
      </c>
      <c r="B407" s="95" t="s">
        <v>1348</v>
      </c>
      <c r="C407" s="95"/>
      <c r="D407" s="95"/>
      <c r="E407" s="95"/>
      <c r="F407" s="95"/>
      <c r="G407" s="95"/>
      <c r="H407" s="95"/>
      <c r="I407" s="95"/>
      <c r="J407" s="95"/>
      <c r="K407" s="95"/>
      <c r="L407" s="95"/>
      <c r="M407" s="95"/>
      <c r="N407" s="95" t="s">
        <v>1349</v>
      </c>
      <c r="O407" s="95"/>
      <c r="P407" s="95"/>
      <c r="Q407" s="95"/>
      <c r="R407" s="95"/>
      <c r="S407" s="95"/>
      <c r="T407" s="95"/>
      <c r="U407" s="95"/>
      <c r="V407" s="95"/>
      <c r="W407" s="95"/>
      <c r="X407" s="95"/>
      <c r="Y407" s="236"/>
      <c r="Z407" s="236"/>
      <c r="AA407" s="95"/>
      <c r="AB407" s="95"/>
      <c r="AC407" s="95"/>
      <c r="AD407" s="95"/>
      <c r="AE407" s="95"/>
      <c r="AF407" s="95"/>
      <c r="AG407" s="95"/>
      <c r="AH407" s="95"/>
      <c r="AI407" s="95"/>
      <c r="AJ407" s="95"/>
      <c r="AK407" s="95"/>
      <c r="AL407" s="95"/>
      <c r="AM407" s="95"/>
      <c r="AN407" s="95"/>
      <c r="AO407" s="95"/>
    </row>
    <row r="408" spans="1:44" s="142" customFormat="1" ht="13" customHeight="1">
      <c r="A408" s="95" t="s">
        <v>301</v>
      </c>
      <c r="B408" s="95" t="s">
        <v>1350</v>
      </c>
      <c r="C408" s="95" t="s">
        <v>1472</v>
      </c>
      <c r="D408" s="95" t="s">
        <v>1344</v>
      </c>
      <c r="E408" s="95" t="s">
        <v>1351</v>
      </c>
      <c r="F408" s="95"/>
      <c r="G408" s="95" t="s">
        <v>26</v>
      </c>
      <c r="H408" s="95"/>
      <c r="I408" s="95"/>
      <c r="J408" s="95" t="s">
        <v>1486</v>
      </c>
      <c r="K408" s="95"/>
      <c r="L408" s="95" t="s">
        <v>1352</v>
      </c>
      <c r="M408" s="95"/>
      <c r="N408" s="95"/>
      <c r="O408" s="95"/>
      <c r="P408" s="95"/>
      <c r="Q408" s="95"/>
      <c r="R408" s="95"/>
      <c r="S408" s="95" t="s">
        <v>1472</v>
      </c>
      <c r="T408" s="95"/>
      <c r="U408" s="95" t="s">
        <v>1486</v>
      </c>
      <c r="V408" s="95"/>
      <c r="W408" s="95"/>
      <c r="X408" s="95"/>
      <c r="Y408" s="236" t="s">
        <v>1472</v>
      </c>
      <c r="Z408" s="236" t="s">
        <v>1472</v>
      </c>
      <c r="AA408" s="95"/>
      <c r="AB408" s="95"/>
      <c r="AC408" s="95"/>
      <c r="AD408" s="95"/>
      <c r="AE408" s="95"/>
      <c r="AF408" s="95"/>
      <c r="AG408" s="95"/>
      <c r="AH408" s="95"/>
      <c r="AI408" s="95"/>
      <c r="AJ408" s="95"/>
      <c r="AK408" s="95"/>
      <c r="AL408" s="95"/>
      <c r="AM408" s="95"/>
      <c r="AN408" s="95"/>
      <c r="AO408" s="95"/>
    </row>
    <row r="409" spans="1:44" s="235" customFormat="1" ht="13" customHeight="1">
      <c r="A409" s="233" t="s">
        <v>2564</v>
      </c>
      <c r="B409" s="233" t="s">
        <v>2555</v>
      </c>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c r="AA409" s="234"/>
      <c r="AB409" s="234"/>
      <c r="AC409" s="234"/>
      <c r="AD409" s="234"/>
      <c r="AE409" s="234"/>
      <c r="AF409" s="234"/>
      <c r="AG409" s="234"/>
      <c r="AH409" s="234"/>
      <c r="AI409" s="234"/>
      <c r="AJ409" s="234"/>
      <c r="AK409" s="234"/>
      <c r="AL409" s="234"/>
      <c r="AM409" s="234"/>
      <c r="AN409" s="234"/>
      <c r="AO409" s="234"/>
    </row>
    <row r="410" spans="1:44" s="238" customFormat="1" ht="13" customHeight="1">
      <c r="A410" s="237" t="s">
        <v>20</v>
      </c>
      <c r="B410" s="237" t="s">
        <v>2565</v>
      </c>
      <c r="C410" s="237" t="s">
        <v>2566</v>
      </c>
      <c r="D410" s="237" t="s">
        <v>2567</v>
      </c>
      <c r="E410" s="237"/>
      <c r="F410" s="237"/>
      <c r="G410" s="237"/>
      <c r="H410" s="237"/>
      <c r="I410" s="237"/>
      <c r="J410" s="237"/>
      <c r="K410" s="237"/>
      <c r="L410" s="237" t="s">
        <v>2568</v>
      </c>
      <c r="M410" s="237"/>
      <c r="N410" s="237"/>
      <c r="O410" s="237"/>
      <c r="P410" s="237"/>
      <c r="Q410" s="237"/>
      <c r="R410" s="237"/>
      <c r="S410" s="237" t="s">
        <v>2566</v>
      </c>
      <c r="T410" s="237"/>
      <c r="U410" s="237"/>
      <c r="V410" s="237"/>
      <c r="W410" s="237"/>
      <c r="X410" s="237"/>
      <c r="Y410" s="237"/>
      <c r="Z410" s="237"/>
      <c r="AA410" s="237"/>
      <c r="AB410" s="237"/>
      <c r="AC410" s="237" t="s">
        <v>2566</v>
      </c>
      <c r="AD410" s="237" t="s">
        <v>2566</v>
      </c>
      <c r="AE410" s="237" t="s">
        <v>2566</v>
      </c>
      <c r="AF410" s="237" t="s">
        <v>2566</v>
      </c>
      <c r="AG410" s="237" t="s">
        <v>2566</v>
      </c>
      <c r="AH410" s="237" t="s">
        <v>2566</v>
      </c>
      <c r="AI410" s="237" t="s">
        <v>2566</v>
      </c>
      <c r="AJ410" s="237" t="s">
        <v>2566</v>
      </c>
      <c r="AK410" s="237" t="s">
        <v>2569</v>
      </c>
      <c r="AL410" s="237" t="s">
        <v>2570</v>
      </c>
      <c r="AM410" s="237" t="s">
        <v>2570</v>
      </c>
      <c r="AN410" s="237" t="s">
        <v>2570</v>
      </c>
      <c r="AO410" s="237" t="s">
        <v>2570</v>
      </c>
      <c r="AP410" s="238" t="s">
        <v>2570</v>
      </c>
      <c r="AQ410" s="238" t="s">
        <v>2570</v>
      </c>
      <c r="AR410" s="238" t="s">
        <v>2570</v>
      </c>
    </row>
    <row r="411" spans="1:44" s="238" customFormat="1" ht="13" customHeight="1">
      <c r="A411" s="237" t="s">
        <v>2571</v>
      </c>
      <c r="B411" s="237" t="s">
        <v>2572</v>
      </c>
      <c r="C411" s="237" t="s">
        <v>2573</v>
      </c>
      <c r="D411" s="237"/>
      <c r="E411" s="237"/>
      <c r="F411" s="237"/>
      <c r="G411" s="237" t="s">
        <v>26</v>
      </c>
      <c r="H411" s="237"/>
      <c r="I411" s="237"/>
      <c r="J411" s="237"/>
      <c r="K411" s="237"/>
      <c r="L411" s="237" t="s">
        <v>2568</v>
      </c>
      <c r="M411" s="237"/>
      <c r="N411" s="237"/>
      <c r="O411" s="237"/>
      <c r="P411" s="237"/>
      <c r="Q411" s="237"/>
      <c r="R411" s="237"/>
      <c r="S411" s="237" t="s">
        <v>2573</v>
      </c>
      <c r="T411" s="237"/>
      <c r="U411" s="237"/>
      <c r="V411" s="237"/>
      <c r="W411" s="237"/>
      <c r="X411" s="237"/>
      <c r="Y411" s="237"/>
      <c r="Z411" s="237"/>
      <c r="AA411" s="237"/>
      <c r="AB411" s="237"/>
      <c r="AC411" s="237" t="s">
        <v>2574</v>
      </c>
      <c r="AD411" s="237" t="s">
        <v>2575</v>
      </c>
      <c r="AE411" s="237" t="s">
        <v>2576</v>
      </c>
      <c r="AF411" s="237" t="s">
        <v>2577</v>
      </c>
      <c r="AG411" s="237" t="s">
        <v>2578</v>
      </c>
      <c r="AH411" s="237" t="s">
        <v>2579</v>
      </c>
      <c r="AI411" s="237" t="s">
        <v>2580</v>
      </c>
      <c r="AJ411" s="237" t="s">
        <v>2581</v>
      </c>
      <c r="AK411" s="237"/>
      <c r="AL411" s="237"/>
      <c r="AM411" s="237"/>
      <c r="AN411" s="237"/>
      <c r="AO411" s="237"/>
    </row>
    <row r="412" spans="1:44" s="238" customFormat="1" ht="13" customHeight="1">
      <c r="A412" s="237" t="s">
        <v>2582</v>
      </c>
      <c r="B412" s="237" t="s">
        <v>2583</v>
      </c>
      <c r="C412" s="237" t="s">
        <v>2584</v>
      </c>
      <c r="D412" s="237"/>
      <c r="E412" s="237"/>
      <c r="F412" s="237"/>
      <c r="G412" s="237" t="s">
        <v>26</v>
      </c>
      <c r="H412" s="237"/>
      <c r="I412" s="237"/>
      <c r="J412" s="237"/>
      <c r="K412" s="237"/>
      <c r="L412" s="237" t="s">
        <v>2568</v>
      </c>
      <c r="M412" s="237"/>
      <c r="N412" s="237"/>
      <c r="O412" s="237"/>
      <c r="P412" s="237"/>
      <c r="Q412" s="237"/>
      <c r="R412" s="237"/>
      <c r="S412" s="237" t="s">
        <v>2584</v>
      </c>
      <c r="T412" s="237"/>
      <c r="U412" s="237"/>
      <c r="V412" s="237"/>
      <c r="W412" s="237"/>
      <c r="X412" s="237"/>
      <c r="Y412" s="237"/>
      <c r="Z412" s="237"/>
      <c r="AA412" s="237"/>
      <c r="AB412" s="237"/>
      <c r="AC412" s="237" t="s">
        <v>2585</v>
      </c>
      <c r="AD412" s="237" t="s">
        <v>2586</v>
      </c>
      <c r="AE412" s="237" t="s">
        <v>2587</v>
      </c>
      <c r="AF412" s="237" t="s">
        <v>2588</v>
      </c>
      <c r="AG412" s="237" t="s">
        <v>2589</v>
      </c>
      <c r="AH412" s="237" t="s">
        <v>2590</v>
      </c>
      <c r="AI412" s="237" t="s">
        <v>2591</v>
      </c>
      <c r="AJ412" s="237" t="s">
        <v>2592</v>
      </c>
      <c r="AK412" s="237"/>
      <c r="AL412" s="237"/>
      <c r="AM412" s="237"/>
      <c r="AN412" s="237"/>
      <c r="AO412" s="237"/>
    </row>
    <row r="413" spans="1:44" s="238" customFormat="1" ht="13" customHeight="1">
      <c r="A413" s="237" t="s">
        <v>2571</v>
      </c>
      <c r="B413" s="237" t="s">
        <v>2593</v>
      </c>
      <c r="C413" s="237" t="s">
        <v>2594</v>
      </c>
      <c r="D413" s="237"/>
      <c r="E413" s="237"/>
      <c r="F413" s="237"/>
      <c r="G413" s="237" t="s">
        <v>26</v>
      </c>
      <c r="H413" s="237"/>
      <c r="I413" s="237"/>
      <c r="J413" s="237"/>
      <c r="K413" s="237"/>
      <c r="L413" s="237" t="s">
        <v>2568</v>
      </c>
      <c r="M413" s="237"/>
      <c r="N413" s="237"/>
      <c r="O413" s="237"/>
      <c r="P413" s="237"/>
      <c r="Q413" s="237"/>
      <c r="R413" s="237"/>
      <c r="S413" s="237" t="s">
        <v>2594</v>
      </c>
      <c r="T413" s="237"/>
      <c r="U413" s="237"/>
      <c r="V413" s="237"/>
      <c r="W413" s="237"/>
      <c r="X413" s="237"/>
      <c r="Y413" s="237"/>
      <c r="Z413" s="237"/>
      <c r="AA413" s="237"/>
      <c r="AB413" s="237"/>
      <c r="AC413" s="237" t="s">
        <v>2595</v>
      </c>
      <c r="AD413" s="237" t="s">
        <v>2596</v>
      </c>
      <c r="AE413" s="237" t="s">
        <v>2597</v>
      </c>
      <c r="AF413" s="237" t="s">
        <v>2598</v>
      </c>
      <c r="AG413" s="237" t="s">
        <v>2599</v>
      </c>
      <c r="AH413" s="237" t="s">
        <v>2600</v>
      </c>
      <c r="AI413" s="237" t="s">
        <v>2601</v>
      </c>
      <c r="AJ413" s="237" t="s">
        <v>2602</v>
      </c>
      <c r="AK413" s="237"/>
      <c r="AL413" s="237"/>
      <c r="AM413" s="237"/>
      <c r="AN413" s="237"/>
      <c r="AO413" s="237"/>
    </row>
    <row r="414" spans="1:44" s="238" customFormat="1" ht="13" customHeight="1">
      <c r="A414" s="237" t="s">
        <v>2582</v>
      </c>
      <c r="B414" s="237" t="s">
        <v>2603</v>
      </c>
      <c r="C414" s="237" t="s">
        <v>2604</v>
      </c>
      <c r="D414" s="237"/>
      <c r="E414" s="237"/>
      <c r="F414" s="237"/>
      <c r="G414" s="237" t="s">
        <v>26</v>
      </c>
      <c r="H414" s="237"/>
      <c r="I414" s="237"/>
      <c r="J414" s="237"/>
      <c r="K414" s="237"/>
      <c r="L414" s="237" t="s">
        <v>2568</v>
      </c>
      <c r="M414" s="237"/>
      <c r="N414" s="237"/>
      <c r="O414" s="237"/>
      <c r="P414" s="237"/>
      <c r="Q414" s="237"/>
      <c r="R414" s="237"/>
      <c r="S414" s="237" t="s">
        <v>2604</v>
      </c>
      <c r="T414" s="237"/>
      <c r="U414" s="237"/>
      <c r="V414" s="237"/>
      <c r="W414" s="237"/>
      <c r="X414" s="237"/>
      <c r="Y414" s="237"/>
      <c r="Z414" s="237"/>
      <c r="AA414" s="237"/>
      <c r="AB414" s="237"/>
      <c r="AC414" s="237" t="s">
        <v>2605</v>
      </c>
      <c r="AD414" s="237" t="s">
        <v>2606</v>
      </c>
      <c r="AE414" s="237" t="s">
        <v>2607</v>
      </c>
      <c r="AF414" s="237" t="s">
        <v>2608</v>
      </c>
      <c r="AG414" s="237" t="s">
        <v>2609</v>
      </c>
      <c r="AH414" s="237" t="s">
        <v>2610</v>
      </c>
      <c r="AI414" s="237" t="s">
        <v>2611</v>
      </c>
      <c r="AJ414" s="237" t="s">
        <v>2612</v>
      </c>
      <c r="AK414" s="237"/>
      <c r="AL414" s="237"/>
      <c r="AM414" s="237"/>
      <c r="AN414" s="237"/>
      <c r="AO414" s="237"/>
    </row>
    <row r="415" spans="1:44" s="241" customFormat="1" ht="13" customHeight="1">
      <c r="A415" s="239" t="s">
        <v>2613</v>
      </c>
      <c r="B415" s="239" t="s">
        <v>2614</v>
      </c>
      <c r="C415" s="240"/>
      <c r="D415" s="240"/>
      <c r="E415" s="240"/>
      <c r="F415" s="240"/>
      <c r="G415" s="240"/>
      <c r="H415" s="240"/>
      <c r="I415" s="240"/>
      <c r="J415" s="240"/>
      <c r="K415" s="240"/>
      <c r="L415" s="240"/>
      <c r="M415" s="240"/>
      <c r="N415" s="240"/>
      <c r="O415" s="240"/>
      <c r="P415" s="240"/>
      <c r="Q415" s="240"/>
      <c r="R415" s="240"/>
      <c r="S415" s="240"/>
      <c r="T415" s="240"/>
      <c r="U415" s="240"/>
      <c r="V415" s="240"/>
      <c r="W415" s="240"/>
      <c r="X415" s="240"/>
      <c r="Y415" s="240"/>
      <c r="Z415" s="240"/>
      <c r="AA415" s="240"/>
      <c r="AB415" s="240"/>
      <c r="AC415" s="240"/>
      <c r="AD415" s="240"/>
      <c r="AE415" s="240"/>
      <c r="AF415" s="240"/>
      <c r="AG415" s="240"/>
      <c r="AH415" s="240"/>
      <c r="AI415" s="240"/>
      <c r="AJ415" s="240"/>
      <c r="AK415" s="240"/>
      <c r="AL415" s="240"/>
      <c r="AM415" s="240"/>
      <c r="AN415" s="240"/>
      <c r="AO415" s="240"/>
    </row>
    <row r="416" spans="1:44" s="142" customFormat="1" ht="13" customHeight="1">
      <c r="A416" s="95" t="s">
        <v>16</v>
      </c>
      <c r="B416" s="95" t="s">
        <v>1184</v>
      </c>
      <c r="C416" s="95"/>
      <c r="D416" s="95"/>
      <c r="E416" s="95"/>
      <c r="F416" s="95"/>
      <c r="G416" s="95"/>
      <c r="H416" s="95"/>
      <c r="I416" s="95"/>
      <c r="J416" s="89"/>
      <c r="K416" s="89"/>
      <c r="L416" s="95" t="s">
        <v>1540</v>
      </c>
      <c r="M416" s="95"/>
      <c r="N416" s="168"/>
      <c r="O416" s="95"/>
      <c r="P416" s="95"/>
      <c r="Q416" s="95"/>
      <c r="R416" s="95"/>
      <c r="S416" s="95"/>
      <c r="T416" s="95"/>
      <c r="U416" s="89"/>
      <c r="V416" s="95"/>
      <c r="W416" s="89"/>
      <c r="X416" s="89"/>
      <c r="Y416" s="95"/>
      <c r="Z416" s="95"/>
      <c r="AA416" s="95"/>
      <c r="AB416" s="95"/>
      <c r="AC416" s="95"/>
      <c r="AD416" s="95"/>
      <c r="AE416" s="95"/>
      <c r="AF416" s="95"/>
      <c r="AG416" s="95"/>
      <c r="AH416" s="95"/>
      <c r="AI416" s="95"/>
      <c r="AJ416" s="95"/>
      <c r="AK416" s="95"/>
      <c r="AL416" s="95"/>
      <c r="AM416" s="95"/>
      <c r="AN416" s="95"/>
      <c r="AO416" s="95"/>
    </row>
    <row r="417" spans="1:41" s="166" customFormat="1" ht="13" customHeight="1">
      <c r="A417" s="163" t="s">
        <v>20</v>
      </c>
      <c r="B417" s="163" t="s">
        <v>1530</v>
      </c>
      <c r="C417" s="163" t="s">
        <v>1736</v>
      </c>
      <c r="D417" s="163" t="s">
        <v>1185</v>
      </c>
      <c r="E417" s="163"/>
      <c r="F417" s="163"/>
      <c r="G417" s="163"/>
      <c r="H417" s="163"/>
      <c r="I417" s="163"/>
      <c r="J417" s="163" t="s">
        <v>1856</v>
      </c>
      <c r="K417" s="163" t="s">
        <v>2615</v>
      </c>
      <c r="L417" s="163"/>
      <c r="M417" s="163" t="s">
        <v>26</v>
      </c>
      <c r="N417" s="163"/>
      <c r="O417" s="163"/>
      <c r="P417" s="163"/>
      <c r="Q417" s="163"/>
      <c r="R417" s="163"/>
      <c r="S417" s="163" t="s">
        <v>1736</v>
      </c>
      <c r="T417" s="163"/>
      <c r="U417" s="163" t="s">
        <v>1856</v>
      </c>
      <c r="V417" s="163"/>
      <c r="W417" s="163"/>
      <c r="X417" s="163"/>
      <c r="Y417" s="163"/>
      <c r="Z417" s="163"/>
      <c r="AA417" s="163"/>
      <c r="AB417" s="163"/>
      <c r="AC417" s="163"/>
      <c r="AD417" s="163"/>
      <c r="AE417" s="163"/>
      <c r="AF417" s="163"/>
      <c r="AG417" s="163"/>
      <c r="AH417" s="163"/>
      <c r="AI417" s="163"/>
      <c r="AJ417" s="163"/>
      <c r="AK417" s="163"/>
      <c r="AL417" s="163"/>
      <c r="AM417" s="163"/>
      <c r="AN417" s="163"/>
      <c r="AO417" s="163"/>
    </row>
    <row r="418" spans="1:41" s="142" customFormat="1" ht="13" customHeight="1">
      <c r="A418" s="95" t="s">
        <v>1187</v>
      </c>
      <c r="B418" s="95" t="s">
        <v>1188</v>
      </c>
      <c r="C418" s="95" t="s">
        <v>1497</v>
      </c>
      <c r="D418" s="167"/>
      <c r="E418" s="95"/>
      <c r="F418" s="95"/>
      <c r="G418" s="95" t="s">
        <v>26</v>
      </c>
      <c r="H418" s="95"/>
      <c r="I418" s="95"/>
      <c r="J418" s="89" t="s">
        <v>1208</v>
      </c>
      <c r="K418" s="89"/>
      <c r="L418" s="95"/>
      <c r="M418" s="95"/>
      <c r="N418" s="95"/>
      <c r="O418" s="95"/>
      <c r="P418" s="95"/>
      <c r="Q418" s="95"/>
      <c r="R418" s="95"/>
      <c r="S418" s="95" t="s">
        <v>1497</v>
      </c>
      <c r="T418" s="95" t="s">
        <v>2616</v>
      </c>
      <c r="U418" s="89" t="s">
        <v>1208</v>
      </c>
      <c r="V418" s="95" t="s">
        <v>2616</v>
      </c>
      <c r="W418" s="156" t="s">
        <v>2617</v>
      </c>
      <c r="X418" s="89"/>
      <c r="Y418" s="95"/>
      <c r="Z418" s="95"/>
      <c r="AA418" s="95"/>
      <c r="AB418" s="95"/>
      <c r="AC418" s="95"/>
      <c r="AD418" s="95"/>
      <c r="AE418" s="95"/>
      <c r="AF418" s="95"/>
      <c r="AG418" s="95"/>
      <c r="AH418" s="95"/>
      <c r="AI418" s="95"/>
      <c r="AJ418" s="95"/>
      <c r="AK418" s="95"/>
      <c r="AL418" s="95"/>
      <c r="AM418" s="95"/>
      <c r="AN418" s="95"/>
      <c r="AO418" s="95"/>
    </row>
    <row r="419" spans="1:41" s="142" customFormat="1" ht="13" customHeight="1">
      <c r="A419" s="95" t="s">
        <v>14</v>
      </c>
      <c r="B419" s="95" t="s">
        <v>1189</v>
      </c>
      <c r="C419" s="95"/>
      <c r="D419" s="95"/>
      <c r="E419" s="95"/>
      <c r="F419" s="95"/>
      <c r="G419" s="95"/>
      <c r="H419" s="95"/>
      <c r="I419" s="95"/>
      <c r="J419" s="89"/>
      <c r="K419" s="89"/>
      <c r="L419" s="95"/>
      <c r="M419" s="95"/>
      <c r="N419" s="95" t="s">
        <v>1854</v>
      </c>
      <c r="O419" s="95"/>
      <c r="P419" s="95"/>
      <c r="Q419" s="95"/>
      <c r="R419" s="95"/>
      <c r="S419" s="95"/>
      <c r="T419" s="95"/>
      <c r="U419" s="89"/>
      <c r="V419" s="95"/>
      <c r="W419" s="89"/>
      <c r="X419" s="89"/>
      <c r="Y419" s="95"/>
      <c r="Z419" s="95"/>
      <c r="AA419" s="95"/>
      <c r="AB419" s="95"/>
      <c r="AC419" s="95"/>
      <c r="AD419" s="95"/>
      <c r="AE419" s="95"/>
      <c r="AF419" s="95"/>
      <c r="AG419" s="95"/>
      <c r="AH419" s="95"/>
      <c r="AI419" s="95"/>
      <c r="AJ419" s="95"/>
      <c r="AK419" s="95"/>
      <c r="AL419" s="95"/>
      <c r="AM419" s="95"/>
      <c r="AN419" s="95"/>
      <c r="AO419" s="95"/>
    </row>
    <row r="420" spans="1:41" s="142" customFormat="1" ht="13" customHeight="1">
      <c r="A420" s="95" t="s">
        <v>1190</v>
      </c>
      <c r="B420" s="95" t="s">
        <v>1191</v>
      </c>
      <c r="C420" s="95" t="s">
        <v>1801</v>
      </c>
      <c r="D420" s="89" t="s">
        <v>1192</v>
      </c>
      <c r="E420" s="95" t="s">
        <v>1193</v>
      </c>
      <c r="F420" s="169" t="s">
        <v>1186</v>
      </c>
      <c r="G420" s="95" t="s">
        <v>26</v>
      </c>
      <c r="H420" s="95"/>
      <c r="I420" s="95"/>
      <c r="J420" s="89" t="s">
        <v>1209</v>
      </c>
      <c r="K420" s="89" t="s">
        <v>1195</v>
      </c>
      <c r="L420" s="95" t="s">
        <v>1194</v>
      </c>
      <c r="M420" s="95"/>
      <c r="N420" s="95"/>
      <c r="O420" s="95"/>
      <c r="P420" s="95"/>
      <c r="Q420" s="95"/>
      <c r="R420" s="95"/>
      <c r="S420" s="95" t="s">
        <v>1801</v>
      </c>
      <c r="T420" s="95" t="s">
        <v>2618</v>
      </c>
      <c r="U420" s="89" t="s">
        <v>1209</v>
      </c>
      <c r="V420" s="95" t="s">
        <v>2618</v>
      </c>
      <c r="W420" s="242" t="s">
        <v>1196</v>
      </c>
      <c r="X420" s="89"/>
      <c r="Y420" s="95"/>
      <c r="Z420" s="95"/>
      <c r="AA420" s="95"/>
      <c r="AB420" s="95"/>
      <c r="AC420" s="95"/>
      <c r="AD420" s="95"/>
      <c r="AE420" s="95"/>
      <c r="AF420" s="95"/>
      <c r="AG420" s="95"/>
      <c r="AH420" s="95"/>
      <c r="AI420" s="95"/>
      <c r="AJ420" s="95"/>
      <c r="AK420" s="95"/>
      <c r="AL420" s="95"/>
      <c r="AM420" s="95"/>
      <c r="AN420" s="95"/>
      <c r="AO420" s="95"/>
    </row>
    <row r="421" spans="1:41" s="142" customFormat="1" ht="13" customHeight="1">
      <c r="A421" s="95" t="s">
        <v>1197</v>
      </c>
      <c r="B421" s="95" t="s">
        <v>1198</v>
      </c>
      <c r="C421" s="95" t="s">
        <v>2280</v>
      </c>
      <c r="D421" s="89" t="s">
        <v>1199</v>
      </c>
      <c r="E421" s="95" t="s">
        <v>1200</v>
      </c>
      <c r="F421" s="169" t="s">
        <v>1186</v>
      </c>
      <c r="G421" s="95" t="s">
        <v>26</v>
      </c>
      <c r="H421" s="95"/>
      <c r="I421" s="95"/>
      <c r="J421" s="89" t="s">
        <v>2620</v>
      </c>
      <c r="K421" s="89" t="s">
        <v>2621</v>
      </c>
      <c r="L421" s="95"/>
      <c r="M421" s="95"/>
      <c r="N421" s="95"/>
      <c r="O421" s="95"/>
      <c r="P421" s="95"/>
      <c r="Q421" s="95"/>
      <c r="R421" s="95"/>
      <c r="S421" s="95" t="s">
        <v>2280</v>
      </c>
      <c r="T421" s="95" t="s">
        <v>2619</v>
      </c>
      <c r="U421" s="89" t="s">
        <v>2620</v>
      </c>
      <c r="V421" s="95" t="s">
        <v>2619</v>
      </c>
      <c r="W421" s="242" t="s">
        <v>1201</v>
      </c>
      <c r="X421" s="89"/>
      <c r="Y421" s="95"/>
      <c r="Z421" s="95"/>
      <c r="AA421" s="95"/>
      <c r="AB421" s="95"/>
      <c r="AC421" s="95"/>
      <c r="AD421" s="95"/>
      <c r="AE421" s="95"/>
      <c r="AF421" s="95"/>
      <c r="AG421" s="95"/>
      <c r="AH421" s="95"/>
      <c r="AI421" s="95"/>
      <c r="AJ421" s="95"/>
      <c r="AK421" s="95"/>
      <c r="AL421" s="95"/>
      <c r="AM421" s="95"/>
      <c r="AN421" s="95"/>
      <c r="AO421" s="95"/>
    </row>
    <row r="422" spans="1:41" s="142" customFormat="1" ht="13" customHeight="1">
      <c r="A422" s="95" t="s">
        <v>225</v>
      </c>
      <c r="B422" s="95" t="s">
        <v>1202</v>
      </c>
      <c r="C422" s="95" t="s">
        <v>1210</v>
      </c>
      <c r="D422" s="95"/>
      <c r="E422" s="95"/>
      <c r="F422" s="95"/>
      <c r="G422" s="95" t="s">
        <v>26</v>
      </c>
      <c r="H422" s="95"/>
      <c r="I422" s="95"/>
      <c r="J422" s="89" t="s">
        <v>1212</v>
      </c>
      <c r="K422" s="89"/>
      <c r="L422" s="92" t="s">
        <v>2073</v>
      </c>
      <c r="M422" s="95"/>
      <c r="N422" s="95"/>
      <c r="O422" s="95"/>
      <c r="P422" s="95"/>
      <c r="Q422" s="95"/>
      <c r="R422" s="95"/>
      <c r="S422" s="95" t="s">
        <v>1210</v>
      </c>
      <c r="T422" s="95" t="s">
        <v>2622</v>
      </c>
      <c r="U422" s="89" t="s">
        <v>1212</v>
      </c>
      <c r="V422" s="95" t="s">
        <v>2622</v>
      </c>
      <c r="W422" s="89"/>
      <c r="X422" s="89"/>
      <c r="Y422" s="95"/>
      <c r="Z422" s="95"/>
      <c r="AA422" s="95"/>
      <c r="AB422" s="95"/>
      <c r="AC422" s="95"/>
      <c r="AD422" s="95"/>
      <c r="AE422" s="95"/>
      <c r="AF422" s="95"/>
      <c r="AG422" s="95"/>
      <c r="AH422" s="95"/>
      <c r="AI422" s="95"/>
      <c r="AJ422" s="95"/>
      <c r="AK422" s="95"/>
      <c r="AL422" s="95"/>
      <c r="AM422" s="95"/>
      <c r="AN422" s="95"/>
      <c r="AO422" s="95"/>
    </row>
    <row r="423" spans="1:41" s="142" customFormat="1" ht="13" customHeight="1">
      <c r="A423" s="95" t="s">
        <v>225</v>
      </c>
      <c r="B423" s="95" t="s">
        <v>1203</v>
      </c>
      <c r="C423" s="95" t="s">
        <v>1211</v>
      </c>
      <c r="D423" s="95"/>
      <c r="E423" s="95"/>
      <c r="F423" s="95"/>
      <c r="G423" s="95" t="s">
        <v>26</v>
      </c>
      <c r="H423" s="95"/>
      <c r="I423" s="95"/>
      <c r="J423" s="89" t="s">
        <v>1213</v>
      </c>
      <c r="K423" s="89"/>
      <c r="L423" s="95" t="s">
        <v>2072</v>
      </c>
      <c r="M423" s="95"/>
      <c r="N423" s="95"/>
      <c r="O423" s="95"/>
      <c r="P423" s="95"/>
      <c r="Q423" s="95"/>
      <c r="R423" s="95"/>
      <c r="S423" s="95" t="s">
        <v>1211</v>
      </c>
      <c r="T423" s="95" t="s">
        <v>2623</v>
      </c>
      <c r="U423" s="89" t="s">
        <v>1213</v>
      </c>
      <c r="V423" s="95" t="s">
        <v>2623</v>
      </c>
      <c r="W423" s="89"/>
      <c r="X423" s="89"/>
      <c r="Y423" s="95"/>
      <c r="Z423" s="95"/>
      <c r="AA423" s="95"/>
      <c r="AB423" s="95"/>
      <c r="AC423" s="95"/>
      <c r="AD423" s="95"/>
      <c r="AE423" s="95"/>
      <c r="AF423" s="95"/>
      <c r="AG423" s="95"/>
      <c r="AH423" s="95"/>
      <c r="AI423" s="95"/>
      <c r="AJ423" s="95"/>
      <c r="AK423" s="95"/>
      <c r="AL423" s="95"/>
      <c r="AM423" s="95"/>
      <c r="AN423" s="95"/>
      <c r="AO423" s="95"/>
    </row>
    <row r="424" spans="1:41" s="95" customFormat="1" ht="13" customHeight="1">
      <c r="A424" s="95" t="s">
        <v>14</v>
      </c>
      <c r="B424" s="95" t="s">
        <v>1204</v>
      </c>
      <c r="J424" s="89"/>
      <c r="K424" s="89"/>
      <c r="N424" s="95" t="s">
        <v>1205</v>
      </c>
      <c r="U424" s="89"/>
      <c r="W424" s="89"/>
      <c r="X424" s="89"/>
    </row>
    <row r="425" spans="1:41" s="95" customFormat="1" ht="13" customHeight="1">
      <c r="A425" s="95" t="s">
        <v>1206</v>
      </c>
      <c r="B425" s="95" t="s">
        <v>1207</v>
      </c>
      <c r="C425" s="95" t="s">
        <v>1214</v>
      </c>
      <c r="D425" s="89" t="s">
        <v>1199</v>
      </c>
      <c r="F425" s="95" t="s">
        <v>270</v>
      </c>
      <c r="G425" s="95" t="s">
        <v>26</v>
      </c>
      <c r="J425" s="89" t="s">
        <v>2625</v>
      </c>
      <c r="K425" s="89" t="s">
        <v>2626</v>
      </c>
      <c r="L425" s="92" t="s">
        <v>2074</v>
      </c>
      <c r="S425" s="95" t="s">
        <v>1214</v>
      </c>
      <c r="T425" s="95" t="s">
        <v>2624</v>
      </c>
      <c r="U425" s="89" t="s">
        <v>2625</v>
      </c>
      <c r="V425" s="95" t="s">
        <v>2624</v>
      </c>
      <c r="W425" s="89"/>
      <c r="X425" s="89"/>
    </row>
    <row r="426" spans="1:41" ht="13" customHeight="1">
      <c r="A426" s="91" t="s">
        <v>225</v>
      </c>
      <c r="B426" s="91" t="s">
        <v>1743</v>
      </c>
      <c r="C426" s="91" t="s">
        <v>1737</v>
      </c>
      <c r="G426" s="95" t="s">
        <v>26</v>
      </c>
      <c r="R426" s="91"/>
      <c r="S426" s="91" t="s">
        <v>1737</v>
      </c>
      <c r="T426" s="91" t="s">
        <v>2619</v>
      </c>
      <c r="V426" s="91" t="s">
        <v>2619</v>
      </c>
    </row>
    <row r="427" spans="1:41" s="142" customFormat="1" ht="13" customHeight="1">
      <c r="A427" s="91" t="s">
        <v>225</v>
      </c>
      <c r="B427" s="95" t="s">
        <v>1744</v>
      </c>
      <c r="C427" s="95" t="s">
        <v>1738</v>
      </c>
      <c r="D427" s="95"/>
      <c r="E427" s="95"/>
      <c r="F427" s="95"/>
      <c r="G427" s="95" t="s">
        <v>26</v>
      </c>
      <c r="H427" s="95"/>
      <c r="I427" s="95"/>
      <c r="J427" s="89"/>
      <c r="K427" s="89"/>
      <c r="L427" s="95" t="s">
        <v>1745</v>
      </c>
      <c r="M427" s="95"/>
      <c r="N427" s="95"/>
      <c r="O427" s="95"/>
      <c r="P427" s="95"/>
      <c r="Q427" s="89"/>
      <c r="R427" s="95"/>
      <c r="S427" s="95" t="s">
        <v>1738</v>
      </c>
      <c r="T427" s="95" t="s">
        <v>2627</v>
      </c>
      <c r="U427" s="89"/>
      <c r="V427" s="95" t="s">
        <v>2627</v>
      </c>
      <c r="W427" s="89"/>
      <c r="X427" s="89"/>
      <c r="Y427" s="95"/>
      <c r="Z427" s="95"/>
      <c r="AA427" s="95"/>
      <c r="AB427" s="95"/>
      <c r="AC427" s="95"/>
      <c r="AD427" s="95"/>
      <c r="AE427" s="95"/>
      <c r="AF427" s="95"/>
      <c r="AG427" s="95"/>
      <c r="AH427" s="95"/>
      <c r="AI427" s="95"/>
      <c r="AJ427" s="95"/>
      <c r="AK427" s="95"/>
      <c r="AL427" s="95"/>
      <c r="AM427" s="95"/>
      <c r="AN427" s="95"/>
      <c r="AO427" s="95"/>
    </row>
    <row r="428" spans="1:41" s="142" customFormat="1" ht="13" customHeight="1">
      <c r="A428" s="91" t="s">
        <v>225</v>
      </c>
      <c r="B428" s="95" t="s">
        <v>1746</v>
      </c>
      <c r="C428" s="95" t="s">
        <v>1739</v>
      </c>
      <c r="D428" s="95"/>
      <c r="E428" s="95"/>
      <c r="F428" s="95"/>
      <c r="G428" s="95" t="s">
        <v>26</v>
      </c>
      <c r="H428" s="95"/>
      <c r="I428" s="95"/>
      <c r="J428" s="89"/>
      <c r="K428" s="89"/>
      <c r="L428" s="95" t="s">
        <v>1749</v>
      </c>
      <c r="M428" s="95"/>
      <c r="N428" s="95"/>
      <c r="O428" s="95"/>
      <c r="P428" s="95"/>
      <c r="Q428" s="89"/>
      <c r="R428" s="95"/>
      <c r="S428" s="95" t="s">
        <v>1739</v>
      </c>
      <c r="T428" s="95" t="s">
        <v>2619</v>
      </c>
      <c r="U428" s="89"/>
      <c r="V428" s="95" t="s">
        <v>2619</v>
      </c>
      <c r="W428" s="89"/>
      <c r="X428" s="89"/>
      <c r="Y428" s="95"/>
      <c r="Z428" s="95"/>
      <c r="AA428" s="95"/>
      <c r="AB428" s="95"/>
      <c r="AC428" s="95"/>
      <c r="AD428" s="95"/>
      <c r="AE428" s="95"/>
      <c r="AF428" s="95"/>
      <c r="AG428" s="95"/>
      <c r="AH428" s="95"/>
      <c r="AI428" s="95"/>
      <c r="AJ428" s="95"/>
      <c r="AK428" s="95"/>
      <c r="AL428" s="95"/>
      <c r="AM428" s="95"/>
      <c r="AN428" s="95"/>
      <c r="AO428" s="95"/>
    </row>
    <row r="429" spans="1:41" s="142" customFormat="1" ht="13" customHeight="1">
      <c r="A429" s="91" t="s">
        <v>225</v>
      </c>
      <c r="B429" s="95" t="s">
        <v>1747</v>
      </c>
      <c r="C429" s="95" t="s">
        <v>1740</v>
      </c>
      <c r="D429" s="95"/>
      <c r="E429" s="95"/>
      <c r="F429" s="95"/>
      <c r="G429" s="95" t="s">
        <v>26</v>
      </c>
      <c r="H429" s="95"/>
      <c r="I429" s="95"/>
      <c r="J429" s="89"/>
      <c r="K429" s="89"/>
      <c r="L429" s="95" t="s">
        <v>1748</v>
      </c>
      <c r="M429" s="95"/>
      <c r="N429" s="95"/>
      <c r="O429" s="95"/>
      <c r="P429" s="95"/>
      <c r="Q429" s="89"/>
      <c r="R429" s="95"/>
      <c r="S429" s="95" t="s">
        <v>1740</v>
      </c>
      <c r="T429" s="95" t="s">
        <v>2628</v>
      </c>
      <c r="U429" s="89"/>
      <c r="V429" s="95" t="s">
        <v>2628</v>
      </c>
      <c r="W429" s="89"/>
      <c r="X429" s="89"/>
      <c r="Y429" s="95"/>
      <c r="Z429" s="95"/>
      <c r="AA429" s="95"/>
      <c r="AB429" s="95"/>
      <c r="AC429" s="95"/>
      <c r="AD429" s="95"/>
      <c r="AE429" s="95"/>
      <c r="AF429" s="95"/>
      <c r="AG429" s="95"/>
      <c r="AH429" s="95"/>
      <c r="AI429" s="95"/>
      <c r="AJ429" s="95"/>
      <c r="AK429" s="95"/>
      <c r="AL429" s="95"/>
      <c r="AM429" s="95"/>
      <c r="AN429" s="95"/>
      <c r="AO429" s="95"/>
    </row>
    <row r="430" spans="1:41" s="142" customFormat="1" ht="13" customHeight="1">
      <c r="A430" s="95" t="s">
        <v>28</v>
      </c>
      <c r="B430" s="95" t="s">
        <v>1184</v>
      </c>
      <c r="C430" s="95"/>
      <c r="D430" s="95"/>
      <c r="E430" s="95"/>
      <c r="F430" s="95"/>
      <c r="G430" s="95"/>
      <c r="H430" s="95"/>
      <c r="I430" s="95"/>
      <c r="J430" s="89"/>
      <c r="K430" s="89"/>
      <c r="L430" s="95"/>
      <c r="M430" s="95"/>
      <c r="N430" s="95"/>
      <c r="O430" s="95"/>
      <c r="P430" s="95"/>
      <c r="Q430" s="89"/>
      <c r="R430" s="95"/>
      <c r="S430" s="95"/>
      <c r="T430" s="95"/>
      <c r="U430" s="89"/>
      <c r="V430" s="95"/>
      <c r="W430" s="89"/>
      <c r="X430" s="89"/>
      <c r="Y430" s="95"/>
      <c r="Z430" s="95"/>
      <c r="AA430" s="95"/>
      <c r="AB430" s="95"/>
      <c r="AC430" s="95"/>
      <c r="AD430" s="95"/>
      <c r="AE430" s="95"/>
      <c r="AF430" s="95"/>
      <c r="AG430" s="95"/>
      <c r="AH430" s="95"/>
      <c r="AI430" s="95"/>
      <c r="AJ430" s="95"/>
      <c r="AK430" s="95"/>
      <c r="AL430" s="95"/>
      <c r="AM430" s="95"/>
      <c r="AN430" s="95"/>
      <c r="AO430" s="95"/>
    </row>
    <row r="431" spans="1:41" s="170" customFormat="1" ht="13" customHeight="1">
      <c r="A431" s="92" t="s">
        <v>49</v>
      </c>
      <c r="B431" s="92" t="s">
        <v>1848</v>
      </c>
      <c r="C431" s="92" t="s">
        <v>1741</v>
      </c>
      <c r="D431" s="92" t="s">
        <v>1742</v>
      </c>
      <c r="E431" s="92"/>
      <c r="F431" s="101" t="s">
        <v>2069</v>
      </c>
      <c r="G431" s="92" t="s">
        <v>26</v>
      </c>
      <c r="H431" s="92"/>
      <c r="I431" s="92"/>
      <c r="J431" s="92"/>
      <c r="K431" s="92"/>
      <c r="L431" s="92" t="s">
        <v>1855</v>
      </c>
      <c r="M431" s="92"/>
      <c r="N431" s="92"/>
      <c r="O431" s="92"/>
      <c r="P431" s="92"/>
      <c r="Q431" s="92"/>
      <c r="R431" s="92"/>
      <c r="S431" s="92" t="s">
        <v>1741</v>
      </c>
      <c r="T431" s="92" t="s">
        <v>2629</v>
      </c>
      <c r="U431" s="92"/>
      <c r="V431" s="92" t="s">
        <v>2629</v>
      </c>
      <c r="W431" s="92"/>
      <c r="X431" s="92"/>
      <c r="Y431" s="92"/>
      <c r="Z431" s="92"/>
      <c r="AA431" s="92"/>
      <c r="AB431" s="92"/>
      <c r="AC431" s="92"/>
      <c r="AD431" s="92"/>
      <c r="AE431" s="92"/>
      <c r="AF431" s="92"/>
      <c r="AG431" s="92"/>
      <c r="AH431" s="92"/>
      <c r="AI431" s="92"/>
      <c r="AJ431" s="92"/>
      <c r="AK431" s="92"/>
      <c r="AL431" s="92"/>
      <c r="AM431" s="92"/>
      <c r="AN431" s="92"/>
      <c r="AO431" s="92"/>
    </row>
    <row r="432" spans="1:41" s="241" customFormat="1" ht="13" customHeight="1">
      <c r="A432" s="239" t="s">
        <v>2630</v>
      </c>
      <c r="B432" s="239" t="s">
        <v>2614</v>
      </c>
      <c r="C432" s="240"/>
      <c r="D432" s="240"/>
      <c r="E432" s="240"/>
      <c r="F432" s="240"/>
      <c r="G432" s="240"/>
      <c r="H432" s="240"/>
      <c r="I432" s="240"/>
      <c r="J432" s="240"/>
      <c r="K432" s="240"/>
      <c r="L432" s="240"/>
      <c r="M432" s="240"/>
      <c r="N432" s="240"/>
      <c r="O432" s="240"/>
      <c r="P432" s="240"/>
      <c r="Q432" s="240"/>
      <c r="R432" s="240"/>
      <c r="S432" s="240"/>
      <c r="T432" s="240"/>
      <c r="U432" s="240"/>
      <c r="V432" s="240"/>
      <c r="W432" s="240"/>
      <c r="X432" s="240"/>
      <c r="Y432" s="240"/>
      <c r="Z432" s="240"/>
      <c r="AA432" s="240"/>
      <c r="AB432" s="240"/>
      <c r="AC432" s="240"/>
      <c r="AD432" s="240"/>
      <c r="AE432" s="240"/>
      <c r="AF432" s="240"/>
      <c r="AG432" s="240"/>
      <c r="AH432" s="240"/>
      <c r="AI432" s="240"/>
      <c r="AJ432" s="240"/>
      <c r="AK432" s="240"/>
      <c r="AL432" s="240"/>
      <c r="AM432" s="240"/>
      <c r="AN432" s="240"/>
      <c r="AO432" s="240"/>
    </row>
    <row r="433" spans="1:41" s="243" customFormat="1" ht="13" customHeight="1">
      <c r="A433" s="208" t="s">
        <v>2631</v>
      </c>
      <c r="B433" s="208"/>
      <c r="C433" s="208"/>
      <c r="D433" s="208"/>
      <c r="E433" s="208"/>
      <c r="F433" s="208"/>
      <c r="G433" s="208"/>
      <c r="H433" s="208"/>
      <c r="I433" s="208"/>
      <c r="J433" s="208"/>
      <c r="K433" s="208"/>
      <c r="L433" s="208"/>
      <c r="M433" s="208"/>
      <c r="N433" s="208"/>
      <c r="O433" s="208"/>
      <c r="P433" s="208"/>
      <c r="Q433" s="208"/>
      <c r="R433" s="208"/>
      <c r="S433" s="208"/>
      <c r="T433" s="208"/>
      <c r="U433" s="208"/>
      <c r="V433" s="208"/>
      <c r="W433" s="208"/>
      <c r="X433" s="208"/>
      <c r="Y433" s="208"/>
      <c r="Z433" s="208"/>
      <c r="AA433" s="208"/>
      <c r="AB433" s="208"/>
      <c r="AC433" s="208"/>
      <c r="AD433" s="208"/>
      <c r="AE433" s="208"/>
      <c r="AF433" s="208"/>
      <c r="AG433" s="208"/>
      <c r="AH433" s="208"/>
      <c r="AI433" s="208"/>
      <c r="AJ433" s="208"/>
      <c r="AK433" s="208"/>
      <c r="AL433" s="208"/>
      <c r="AM433" s="208"/>
      <c r="AN433" s="208"/>
      <c r="AO433" s="208"/>
    </row>
    <row r="434" spans="1:41" s="151" customFormat="1" ht="13" customHeight="1">
      <c r="A434" s="150" t="s">
        <v>20</v>
      </c>
      <c r="B434" s="150" t="s">
        <v>2632</v>
      </c>
      <c r="C434" s="150" t="s">
        <v>2633</v>
      </c>
      <c r="D434" s="150"/>
      <c r="E434" s="150"/>
      <c r="F434" s="150"/>
      <c r="G434" s="150"/>
      <c r="H434" s="150"/>
      <c r="I434" s="150"/>
      <c r="J434" s="150" t="s">
        <v>2635</v>
      </c>
      <c r="K434" s="150"/>
      <c r="L434" s="150" t="s">
        <v>2634</v>
      </c>
      <c r="M434" s="150"/>
      <c r="N434" s="150"/>
      <c r="O434" s="150"/>
      <c r="P434" s="150"/>
      <c r="Q434" s="150"/>
      <c r="S434" s="150" t="s">
        <v>2633</v>
      </c>
      <c r="U434" s="150" t="s">
        <v>2635</v>
      </c>
      <c r="W434" s="150"/>
      <c r="X434" s="150"/>
    </row>
    <row r="435" spans="1:41" s="151" customFormat="1" ht="13" customHeight="1">
      <c r="A435" s="150" t="s">
        <v>29</v>
      </c>
      <c r="B435" s="150" t="s">
        <v>2636</v>
      </c>
      <c r="C435" s="150" t="s">
        <v>2637</v>
      </c>
      <c r="D435" s="150"/>
      <c r="E435" s="150"/>
      <c r="F435" s="150"/>
      <c r="G435" s="150" t="s">
        <v>26</v>
      </c>
      <c r="H435" s="150"/>
      <c r="I435" s="150"/>
      <c r="J435" s="150" t="s">
        <v>2638</v>
      </c>
      <c r="K435" s="150"/>
      <c r="L435" s="150" t="s">
        <v>2634</v>
      </c>
      <c r="M435" s="150"/>
      <c r="N435" s="150"/>
      <c r="O435" s="150"/>
      <c r="P435" s="150"/>
      <c r="Q435" s="150"/>
      <c r="S435" s="150" t="s">
        <v>2637</v>
      </c>
      <c r="U435" s="150" t="s">
        <v>2638</v>
      </c>
      <c r="W435" s="150"/>
      <c r="X435" s="150"/>
    </row>
    <row r="436" spans="1:41" s="151" customFormat="1" ht="13" customHeight="1">
      <c r="A436" s="150" t="s">
        <v>225</v>
      </c>
      <c r="B436" s="150" t="s">
        <v>2639</v>
      </c>
      <c r="C436" s="150" t="s">
        <v>2640</v>
      </c>
      <c r="D436" s="150"/>
      <c r="E436" s="150"/>
      <c r="F436" s="150"/>
      <c r="G436" s="150" t="s">
        <v>26</v>
      </c>
      <c r="H436" s="150"/>
      <c r="I436" s="150"/>
      <c r="J436" s="150" t="s">
        <v>2642</v>
      </c>
      <c r="K436" s="150"/>
      <c r="L436" s="150" t="s">
        <v>2641</v>
      </c>
      <c r="M436" s="150"/>
      <c r="N436" s="150"/>
      <c r="O436" s="150"/>
      <c r="P436" s="150"/>
      <c r="Q436" s="150"/>
      <c r="S436" s="150" t="s">
        <v>2640</v>
      </c>
      <c r="U436" s="150" t="s">
        <v>2642</v>
      </c>
      <c r="W436" s="150"/>
      <c r="X436" s="150"/>
    </row>
    <row r="437" spans="1:41" s="151" customFormat="1" ht="13" customHeight="1">
      <c r="A437" s="150" t="s">
        <v>16</v>
      </c>
      <c r="B437" s="150" t="s">
        <v>2643</v>
      </c>
      <c r="C437" s="150"/>
      <c r="D437" s="150"/>
      <c r="E437" s="150"/>
      <c r="F437" s="150"/>
      <c r="G437" s="150"/>
      <c r="H437" s="150" t="s">
        <v>18</v>
      </c>
      <c r="I437" s="150"/>
      <c r="J437" s="150"/>
      <c r="K437" s="150"/>
      <c r="L437" s="150" t="s">
        <v>2644</v>
      </c>
      <c r="M437" s="150"/>
      <c r="N437" s="150"/>
      <c r="O437" s="150"/>
      <c r="P437" s="150"/>
      <c r="Q437" s="150"/>
      <c r="S437" s="150"/>
      <c r="U437" s="150"/>
      <c r="W437" s="150"/>
      <c r="X437" s="150"/>
    </row>
    <row r="438" spans="1:41" s="151" customFormat="1" ht="13" customHeight="1">
      <c r="A438" s="150" t="s">
        <v>2645</v>
      </c>
      <c r="B438" s="150" t="s">
        <v>2646</v>
      </c>
      <c r="C438" s="150" t="s">
        <v>2647</v>
      </c>
      <c r="D438" s="150" t="s">
        <v>2648</v>
      </c>
      <c r="E438" s="150" t="s">
        <v>1100</v>
      </c>
      <c r="F438" s="150" t="s">
        <v>2649</v>
      </c>
      <c r="G438" s="150" t="s">
        <v>26</v>
      </c>
      <c r="H438" s="150"/>
      <c r="I438" s="150"/>
      <c r="J438" s="150" t="s">
        <v>2650</v>
      </c>
      <c r="K438" s="150" t="s">
        <v>2651</v>
      </c>
      <c r="L438" s="150"/>
      <c r="M438" s="150"/>
      <c r="N438" s="150"/>
      <c r="O438" s="150"/>
      <c r="P438" s="150"/>
      <c r="Q438" s="150"/>
      <c r="S438" s="150" t="s">
        <v>2647</v>
      </c>
      <c r="U438" s="150" t="s">
        <v>2650</v>
      </c>
      <c r="W438" s="150" t="s">
        <v>272</v>
      </c>
      <c r="X438" s="150"/>
    </row>
    <row r="439" spans="1:41" s="151" customFormat="1" ht="13" customHeight="1">
      <c r="A439" s="150" t="s">
        <v>113</v>
      </c>
      <c r="B439" s="150" t="s">
        <v>2652</v>
      </c>
      <c r="C439" s="150" t="s">
        <v>255</v>
      </c>
      <c r="D439" s="150"/>
      <c r="E439" s="150"/>
      <c r="F439" s="150"/>
      <c r="G439" s="150" t="s">
        <v>26</v>
      </c>
      <c r="H439" s="150"/>
      <c r="I439" s="150"/>
      <c r="J439" s="150" t="s">
        <v>256</v>
      </c>
      <c r="K439" s="150"/>
      <c r="L439" s="150"/>
      <c r="M439" s="150"/>
      <c r="N439" s="150"/>
      <c r="O439" s="150"/>
      <c r="P439" s="150"/>
      <c r="Q439" s="150"/>
      <c r="S439" s="150" t="s">
        <v>255</v>
      </c>
      <c r="U439" s="150" t="s">
        <v>256</v>
      </c>
      <c r="W439" s="150"/>
      <c r="X439" s="150"/>
    </row>
    <row r="440" spans="1:41" s="151" customFormat="1" ht="13" customHeight="1">
      <c r="A440" s="150" t="s">
        <v>28</v>
      </c>
      <c r="B440" s="150" t="s">
        <v>2643</v>
      </c>
      <c r="C440" s="150"/>
      <c r="D440" s="150"/>
      <c r="E440" s="150"/>
      <c r="F440" s="150"/>
      <c r="G440" s="150"/>
      <c r="H440" s="150"/>
      <c r="I440" s="150"/>
      <c r="J440" s="150"/>
      <c r="K440" s="150"/>
      <c r="L440" s="150"/>
      <c r="M440" s="150"/>
      <c r="N440" s="150"/>
      <c r="O440" s="150"/>
      <c r="P440" s="150"/>
      <c r="Q440" s="150"/>
      <c r="S440" s="150"/>
      <c r="U440" s="150"/>
      <c r="W440" s="150"/>
      <c r="X440" s="150"/>
    </row>
    <row r="441" spans="1:41" s="151" customFormat="1" ht="13" customHeight="1">
      <c r="A441" s="150" t="s">
        <v>2653</v>
      </c>
      <c r="B441" s="150" t="s">
        <v>2654</v>
      </c>
      <c r="C441" s="150" t="s">
        <v>2655</v>
      </c>
      <c r="D441" s="150" t="s">
        <v>2656</v>
      </c>
      <c r="E441" s="150"/>
      <c r="F441" s="150"/>
      <c r="G441" s="150" t="s">
        <v>26</v>
      </c>
      <c r="H441" s="150"/>
      <c r="I441" s="150"/>
      <c r="J441" s="150" t="s">
        <v>2657</v>
      </c>
      <c r="K441" s="150" t="s">
        <v>2658</v>
      </c>
      <c r="L441" s="150" t="s">
        <v>2644</v>
      </c>
      <c r="M441" s="150"/>
      <c r="N441" s="150"/>
      <c r="O441" s="150"/>
      <c r="P441" s="150"/>
      <c r="Q441" s="150"/>
      <c r="S441" s="150" t="s">
        <v>2655</v>
      </c>
      <c r="U441" s="150" t="s">
        <v>2657</v>
      </c>
      <c r="W441" s="150"/>
      <c r="X441" s="150"/>
    </row>
    <row r="442" spans="1:41" s="151" customFormat="1" ht="13" customHeight="1">
      <c r="A442" s="150" t="s">
        <v>49</v>
      </c>
      <c r="B442" s="150" t="s">
        <v>2659</v>
      </c>
      <c r="C442" s="150" t="s">
        <v>2660</v>
      </c>
      <c r="D442" s="150" t="s">
        <v>2661</v>
      </c>
      <c r="E442" s="150"/>
      <c r="F442" s="150" t="s">
        <v>2662</v>
      </c>
      <c r="G442" s="150" t="s">
        <v>26</v>
      </c>
      <c r="H442" s="150"/>
      <c r="I442" s="150"/>
      <c r="J442" s="150" t="s">
        <v>2664</v>
      </c>
      <c r="K442" s="150" t="s">
        <v>2665</v>
      </c>
      <c r="L442" s="150" t="s">
        <v>2663</v>
      </c>
      <c r="M442" s="150"/>
      <c r="N442" s="150"/>
      <c r="O442" s="150"/>
      <c r="P442" s="150"/>
      <c r="Q442" s="150"/>
      <c r="S442" s="150" t="s">
        <v>2660</v>
      </c>
      <c r="U442" s="150" t="s">
        <v>2664</v>
      </c>
      <c r="W442" s="150"/>
      <c r="X442" s="150"/>
    </row>
    <row r="443" spans="1:41" s="151" customFormat="1" ht="13" customHeight="1">
      <c r="A443" s="150" t="s">
        <v>49</v>
      </c>
      <c r="B443" s="150" t="s">
        <v>2666</v>
      </c>
      <c r="C443" s="150" t="s">
        <v>2667</v>
      </c>
      <c r="D443" s="150" t="s">
        <v>2668</v>
      </c>
      <c r="E443" s="150"/>
      <c r="F443" s="150" t="s">
        <v>2669</v>
      </c>
      <c r="G443" s="150" t="s">
        <v>26</v>
      </c>
      <c r="H443" s="150"/>
      <c r="I443" s="150"/>
      <c r="J443" s="150" t="s">
        <v>2671</v>
      </c>
      <c r="K443" s="150" t="s">
        <v>2672</v>
      </c>
      <c r="L443" s="150" t="s">
        <v>2670</v>
      </c>
      <c r="M443" s="150"/>
      <c r="N443" s="150"/>
      <c r="O443" s="150"/>
      <c r="P443" s="150"/>
      <c r="Q443" s="150"/>
      <c r="S443" s="150" t="s">
        <v>2667</v>
      </c>
      <c r="U443" s="150" t="s">
        <v>2671</v>
      </c>
      <c r="W443" s="150"/>
      <c r="X443" s="150"/>
    </row>
    <row r="444" spans="1:41" s="151" customFormat="1" ht="13" customHeight="1">
      <c r="A444" s="150" t="s">
        <v>29</v>
      </c>
      <c r="B444" s="150" t="s">
        <v>2673</v>
      </c>
      <c r="C444" s="150" t="s">
        <v>2674</v>
      </c>
      <c r="D444" s="150" t="s">
        <v>2675</v>
      </c>
      <c r="E444" s="150"/>
      <c r="F444" s="150" t="s">
        <v>58</v>
      </c>
      <c r="G444" s="150" t="s">
        <v>26</v>
      </c>
      <c r="H444" s="150"/>
      <c r="I444" s="150"/>
      <c r="J444" s="150" t="s">
        <v>2677</v>
      </c>
      <c r="K444" s="150" t="s">
        <v>2678</v>
      </c>
      <c r="L444" s="150" t="s">
        <v>2676</v>
      </c>
      <c r="M444" s="150"/>
      <c r="N444" s="150"/>
      <c r="O444" s="150"/>
      <c r="P444" s="150"/>
      <c r="Q444" s="150"/>
      <c r="S444" s="150" t="s">
        <v>2674</v>
      </c>
      <c r="U444" s="150" t="s">
        <v>2677</v>
      </c>
      <c r="W444" s="150"/>
      <c r="X444" s="150"/>
    </row>
    <row r="445" spans="1:41" s="151" customFormat="1" ht="13" customHeight="1">
      <c r="A445" s="150" t="s">
        <v>16</v>
      </c>
      <c r="B445" s="150" t="s">
        <v>2679</v>
      </c>
      <c r="C445" s="150"/>
      <c r="D445" s="150"/>
      <c r="E445" s="150"/>
      <c r="F445" s="150"/>
      <c r="G445" s="150"/>
      <c r="H445" s="150" t="s">
        <v>18</v>
      </c>
      <c r="I445" s="150"/>
      <c r="J445" s="150"/>
      <c r="K445" s="150"/>
      <c r="L445" s="150" t="s">
        <v>2680</v>
      </c>
      <c r="M445" s="150"/>
      <c r="N445" s="150"/>
      <c r="O445" s="150"/>
      <c r="P445" s="150"/>
      <c r="Q445" s="150"/>
      <c r="S445" s="150"/>
      <c r="U445" s="150"/>
      <c r="W445" s="150"/>
      <c r="X445" s="150"/>
    </row>
    <row r="446" spans="1:41" s="151" customFormat="1" ht="13" customHeight="1">
      <c r="A446" s="150" t="s">
        <v>2681</v>
      </c>
      <c r="B446" s="150" t="s">
        <v>2682</v>
      </c>
      <c r="C446" s="150" t="s">
        <v>2683</v>
      </c>
      <c r="D446" s="150" t="s">
        <v>2648</v>
      </c>
      <c r="E446" s="150" t="s">
        <v>1100</v>
      </c>
      <c r="F446" s="150" t="s">
        <v>2649</v>
      </c>
      <c r="G446" s="150" t="s">
        <v>26</v>
      </c>
      <c r="H446" s="150"/>
      <c r="I446" s="150"/>
      <c r="J446" s="150" t="s">
        <v>2684</v>
      </c>
      <c r="K446" s="150" t="s">
        <v>2685</v>
      </c>
      <c r="L446" s="150"/>
      <c r="M446" s="150"/>
      <c r="N446" s="150"/>
      <c r="O446" s="150"/>
      <c r="P446" s="150"/>
      <c r="Q446" s="150"/>
      <c r="S446" s="150" t="s">
        <v>2683</v>
      </c>
      <c r="U446" s="150" t="s">
        <v>2684</v>
      </c>
      <c r="W446" s="150" t="s">
        <v>272</v>
      </c>
      <c r="X446" s="150"/>
    </row>
    <row r="447" spans="1:41" s="151" customFormat="1" ht="13" customHeight="1">
      <c r="A447" s="150" t="s">
        <v>113</v>
      </c>
      <c r="B447" s="150" t="s">
        <v>2686</v>
      </c>
      <c r="C447" s="150" t="s">
        <v>255</v>
      </c>
      <c r="D447" s="150"/>
      <c r="E447" s="150"/>
      <c r="F447" s="150"/>
      <c r="G447" s="150" t="s">
        <v>26</v>
      </c>
      <c r="H447" s="150"/>
      <c r="I447" s="150"/>
      <c r="J447" s="150" t="s">
        <v>256</v>
      </c>
      <c r="K447" s="150"/>
      <c r="L447" s="150"/>
      <c r="M447" s="150"/>
      <c r="N447" s="150"/>
      <c r="O447" s="150"/>
      <c r="P447" s="150"/>
      <c r="Q447" s="150"/>
      <c r="S447" s="150" t="s">
        <v>255</v>
      </c>
      <c r="U447" s="150" t="s">
        <v>256</v>
      </c>
      <c r="W447" s="150"/>
      <c r="X447" s="150"/>
    </row>
    <row r="448" spans="1:41" s="151" customFormat="1" ht="13" customHeight="1">
      <c r="A448" s="150" t="s">
        <v>28</v>
      </c>
      <c r="B448" s="150" t="s">
        <v>2679</v>
      </c>
      <c r="C448" s="150"/>
      <c r="D448" s="150"/>
      <c r="E448" s="150"/>
      <c r="F448" s="150"/>
      <c r="G448" s="150"/>
      <c r="H448" s="150"/>
      <c r="I448" s="150"/>
      <c r="J448" s="150"/>
      <c r="K448" s="150"/>
      <c r="L448" s="150"/>
      <c r="M448" s="150"/>
      <c r="N448" s="150"/>
      <c r="O448" s="150"/>
      <c r="P448" s="150"/>
      <c r="Q448" s="150"/>
      <c r="S448" s="150"/>
      <c r="U448" s="150"/>
      <c r="W448" s="150"/>
      <c r="X448" s="150"/>
    </row>
    <row r="449" spans="1:24" s="151" customFormat="1" ht="13" customHeight="1">
      <c r="A449" s="150" t="s">
        <v>225</v>
      </c>
      <c r="B449" s="150" t="s">
        <v>2687</v>
      </c>
      <c r="C449" s="150" t="s">
        <v>2688</v>
      </c>
      <c r="D449" s="150"/>
      <c r="E449" s="150"/>
      <c r="F449" s="150"/>
      <c r="G449" s="150" t="s">
        <v>26</v>
      </c>
      <c r="H449" s="150"/>
      <c r="I449" s="150"/>
      <c r="J449" s="150" t="s">
        <v>2689</v>
      </c>
      <c r="K449" s="150"/>
      <c r="L449" s="150" t="s">
        <v>2644</v>
      </c>
      <c r="M449" s="150"/>
      <c r="N449" s="150"/>
      <c r="O449" s="150"/>
      <c r="P449" s="150"/>
      <c r="Q449" s="150"/>
      <c r="S449" s="150" t="s">
        <v>2688</v>
      </c>
      <c r="U449" s="150" t="s">
        <v>2689</v>
      </c>
      <c r="W449" s="150"/>
      <c r="X449" s="150"/>
    </row>
    <row r="450" spans="1:24" s="151" customFormat="1" ht="13" customHeight="1">
      <c r="A450" s="150" t="s">
        <v>20</v>
      </c>
      <c r="B450" s="150" t="s">
        <v>2690</v>
      </c>
      <c r="C450" s="150" t="s">
        <v>2691</v>
      </c>
      <c r="D450" s="150"/>
      <c r="E450" s="150"/>
      <c r="F450" s="150"/>
      <c r="G450" s="150"/>
      <c r="H450" s="150"/>
      <c r="I450" s="150"/>
      <c r="J450" s="150" t="s">
        <v>2692</v>
      </c>
      <c r="K450" s="150"/>
      <c r="L450" s="150" t="s">
        <v>2644</v>
      </c>
      <c r="M450" s="150"/>
      <c r="N450" s="150"/>
      <c r="O450" s="150"/>
      <c r="P450" s="150"/>
      <c r="Q450" s="150"/>
      <c r="S450" s="150" t="s">
        <v>2691</v>
      </c>
      <c r="U450" s="150" t="s">
        <v>2692</v>
      </c>
      <c r="W450" s="150"/>
      <c r="X450" s="150"/>
    </row>
    <row r="451" spans="1:24" s="151" customFormat="1" ht="13" customHeight="1">
      <c r="A451" s="150" t="s">
        <v>2693</v>
      </c>
      <c r="B451" s="150" t="s">
        <v>2694</v>
      </c>
      <c r="C451" s="150" t="s">
        <v>2695</v>
      </c>
      <c r="D451" s="150" t="s">
        <v>2656</v>
      </c>
      <c r="E451" s="150"/>
      <c r="F451" s="150"/>
      <c r="G451" s="150" t="s">
        <v>26</v>
      </c>
      <c r="H451" s="150"/>
      <c r="I451" s="150"/>
      <c r="J451" s="150" t="s">
        <v>2697</v>
      </c>
      <c r="K451" s="150" t="s">
        <v>2698</v>
      </c>
      <c r="L451" s="150" t="s">
        <v>2644</v>
      </c>
      <c r="M451" s="150"/>
      <c r="N451" s="150"/>
      <c r="O451" s="150"/>
      <c r="P451" s="150" t="s">
        <v>2696</v>
      </c>
      <c r="Q451" s="150"/>
      <c r="S451" s="150" t="s">
        <v>2695</v>
      </c>
      <c r="U451" s="150" t="s">
        <v>2697</v>
      </c>
      <c r="W451" s="150"/>
      <c r="X451" s="150" t="s">
        <v>2696</v>
      </c>
    </row>
    <row r="452" spans="1:24" s="151" customFormat="1" ht="13" customHeight="1">
      <c r="A452" s="150" t="s">
        <v>2693</v>
      </c>
      <c r="B452" s="150" t="s">
        <v>2699</v>
      </c>
      <c r="C452" s="150" t="s">
        <v>2700</v>
      </c>
      <c r="D452" s="150" t="s">
        <v>2656</v>
      </c>
      <c r="E452" s="150"/>
      <c r="F452" s="150"/>
      <c r="G452" s="150" t="s">
        <v>26</v>
      </c>
      <c r="H452" s="150"/>
      <c r="I452" s="150"/>
      <c r="J452" s="150" t="s">
        <v>2702</v>
      </c>
      <c r="K452" s="150" t="s">
        <v>2698</v>
      </c>
      <c r="L452" s="150" t="s">
        <v>2644</v>
      </c>
      <c r="M452" s="150"/>
      <c r="N452" s="150"/>
      <c r="O452" s="150"/>
      <c r="P452" s="150" t="s">
        <v>2701</v>
      </c>
      <c r="Q452" s="150"/>
      <c r="S452" s="150" t="s">
        <v>2700</v>
      </c>
      <c r="U452" s="150" t="s">
        <v>2702</v>
      </c>
      <c r="W452" s="150"/>
      <c r="X452" s="150" t="s">
        <v>2701</v>
      </c>
    </row>
    <row r="453" spans="1:24" s="151" customFormat="1" ht="13" customHeight="1">
      <c r="A453" s="150" t="s">
        <v>2693</v>
      </c>
      <c r="B453" s="150" t="s">
        <v>2703</v>
      </c>
      <c r="C453" s="150" t="s">
        <v>2704</v>
      </c>
      <c r="D453" s="150" t="s">
        <v>2656</v>
      </c>
      <c r="E453" s="150"/>
      <c r="F453" s="150"/>
      <c r="G453" s="150" t="s">
        <v>26</v>
      </c>
      <c r="H453" s="150"/>
      <c r="I453" s="150"/>
      <c r="J453" s="150" t="s">
        <v>2706</v>
      </c>
      <c r="K453" s="150" t="s">
        <v>2698</v>
      </c>
      <c r="L453" s="150" t="s">
        <v>2644</v>
      </c>
      <c r="M453" s="150"/>
      <c r="N453" s="150"/>
      <c r="O453" s="150"/>
      <c r="P453" s="150" t="s">
        <v>2705</v>
      </c>
      <c r="Q453" s="150"/>
      <c r="S453" s="150" t="s">
        <v>2704</v>
      </c>
      <c r="U453" s="150" t="s">
        <v>2706</v>
      </c>
      <c r="W453" s="150"/>
      <c r="X453" s="150" t="s">
        <v>2705</v>
      </c>
    </row>
    <row r="454" spans="1:24" s="151" customFormat="1" ht="13" customHeight="1">
      <c r="A454" s="150" t="s">
        <v>2693</v>
      </c>
      <c r="B454" s="150" t="s">
        <v>2707</v>
      </c>
      <c r="C454" s="150" t="s">
        <v>2708</v>
      </c>
      <c r="D454" s="150" t="s">
        <v>2656</v>
      </c>
      <c r="E454" s="150"/>
      <c r="F454" s="150"/>
      <c r="G454" s="150" t="s">
        <v>26</v>
      </c>
      <c r="H454" s="150"/>
      <c r="I454" s="150"/>
      <c r="J454" s="150" t="s">
        <v>2710</v>
      </c>
      <c r="K454" s="150" t="s">
        <v>2698</v>
      </c>
      <c r="L454" s="150" t="s">
        <v>2644</v>
      </c>
      <c r="M454" s="150"/>
      <c r="N454" s="150"/>
      <c r="O454" s="150"/>
      <c r="P454" s="150" t="s">
        <v>2709</v>
      </c>
      <c r="Q454" s="150"/>
      <c r="S454" s="150" t="s">
        <v>2708</v>
      </c>
      <c r="U454" s="150" t="s">
        <v>2710</v>
      </c>
      <c r="W454" s="150"/>
      <c r="X454" s="150" t="s">
        <v>2709</v>
      </c>
    </row>
    <row r="455" spans="1:24" s="151" customFormat="1" ht="13" customHeight="1">
      <c r="A455" s="150" t="s">
        <v>2693</v>
      </c>
      <c r="B455" s="150" t="s">
        <v>2711</v>
      </c>
      <c r="C455" s="150" t="s">
        <v>2712</v>
      </c>
      <c r="D455" s="150" t="s">
        <v>2656</v>
      </c>
      <c r="E455" s="150"/>
      <c r="F455" s="150"/>
      <c r="G455" s="150" t="s">
        <v>26</v>
      </c>
      <c r="H455" s="150"/>
      <c r="I455" s="150"/>
      <c r="J455" s="150" t="s">
        <v>2714</v>
      </c>
      <c r="K455" s="150" t="s">
        <v>2698</v>
      </c>
      <c r="L455" s="150" t="s">
        <v>2644</v>
      </c>
      <c r="M455" s="150"/>
      <c r="N455" s="150"/>
      <c r="O455" s="150"/>
      <c r="P455" s="150" t="s">
        <v>2713</v>
      </c>
      <c r="Q455" s="150"/>
      <c r="S455" s="150" t="s">
        <v>2712</v>
      </c>
      <c r="U455" s="150" t="s">
        <v>2714</v>
      </c>
      <c r="W455" s="150"/>
      <c r="X455" s="150" t="s">
        <v>2713</v>
      </c>
    </row>
    <row r="456" spans="1:24" s="151" customFormat="1" ht="13" customHeight="1">
      <c r="A456" s="150" t="s">
        <v>2693</v>
      </c>
      <c r="B456" s="150" t="s">
        <v>2715</v>
      </c>
      <c r="C456" s="150" t="s">
        <v>2716</v>
      </c>
      <c r="D456" s="150" t="s">
        <v>2656</v>
      </c>
      <c r="E456" s="150"/>
      <c r="F456" s="150"/>
      <c r="G456" s="150" t="s">
        <v>26</v>
      </c>
      <c r="H456" s="150"/>
      <c r="I456" s="150"/>
      <c r="J456" s="150" t="s">
        <v>2717</v>
      </c>
      <c r="K456" s="150" t="s">
        <v>2698</v>
      </c>
      <c r="L456" s="150" t="s">
        <v>2644</v>
      </c>
      <c r="M456" s="150"/>
      <c r="N456" s="150"/>
      <c r="O456" s="150"/>
      <c r="P456" s="150"/>
      <c r="Q456" s="150"/>
      <c r="S456" s="150" t="s">
        <v>2716</v>
      </c>
      <c r="U456" s="150" t="s">
        <v>2717</v>
      </c>
      <c r="W456" s="150"/>
      <c r="X456" s="150"/>
    </row>
    <row r="457" spans="1:24" s="151" customFormat="1" ht="13" customHeight="1">
      <c r="A457" s="150" t="s">
        <v>14</v>
      </c>
      <c r="B457" s="150" t="s">
        <v>2718</v>
      </c>
      <c r="C457" s="150"/>
      <c r="D457" s="150"/>
      <c r="E457" s="150"/>
      <c r="F457" s="150"/>
      <c r="G457" s="150"/>
      <c r="H457" s="150"/>
      <c r="I457" s="150"/>
      <c r="J457" s="150"/>
      <c r="K457" s="150"/>
      <c r="L457" s="150"/>
      <c r="M457" s="150"/>
      <c r="N457" s="150" t="s">
        <v>2719</v>
      </c>
      <c r="O457" s="150"/>
      <c r="P457" s="150"/>
      <c r="Q457" s="150"/>
      <c r="S457" s="150"/>
      <c r="U457" s="150"/>
      <c r="W457" s="150"/>
      <c r="X457" s="150"/>
    </row>
    <row r="458" spans="1:24" s="151" customFormat="1" ht="13" customHeight="1">
      <c r="A458" s="150" t="s">
        <v>14</v>
      </c>
      <c r="B458" s="150" t="s">
        <v>2720</v>
      </c>
      <c r="C458" s="150"/>
      <c r="D458" s="150"/>
      <c r="E458" s="150"/>
      <c r="F458" s="150"/>
      <c r="G458" s="150"/>
      <c r="H458" s="150"/>
      <c r="I458" s="150"/>
      <c r="J458" s="150"/>
      <c r="K458" s="150"/>
      <c r="L458" s="150"/>
      <c r="M458" s="150"/>
      <c r="N458" s="150" t="s">
        <v>2721</v>
      </c>
      <c r="O458" s="150"/>
      <c r="P458" s="150"/>
      <c r="Q458" s="150"/>
      <c r="S458" s="150"/>
      <c r="U458" s="150"/>
      <c r="W458" s="150"/>
      <c r="X458" s="150"/>
    </row>
    <row r="459" spans="1:24" s="151" customFormat="1" ht="13" customHeight="1">
      <c r="A459" s="150" t="s">
        <v>14</v>
      </c>
      <c r="B459" s="150" t="s">
        <v>2722</v>
      </c>
      <c r="C459" s="150"/>
      <c r="D459" s="150"/>
      <c r="E459" s="150"/>
      <c r="F459" s="150"/>
      <c r="G459" s="150"/>
      <c r="H459" s="150"/>
      <c r="I459" s="150"/>
      <c r="J459" s="150"/>
      <c r="K459" s="150"/>
      <c r="L459" s="150"/>
      <c r="M459" s="150"/>
      <c r="N459" s="150" t="s">
        <v>2723</v>
      </c>
      <c r="O459" s="150"/>
      <c r="P459" s="150"/>
      <c r="Q459" s="150"/>
      <c r="S459" s="150"/>
      <c r="U459" s="150"/>
      <c r="W459" s="150"/>
      <c r="X459" s="150"/>
    </row>
    <row r="460" spans="1:24" s="151" customFormat="1" ht="13" customHeight="1">
      <c r="A460" s="150" t="s">
        <v>14</v>
      </c>
      <c r="B460" s="150" t="s">
        <v>2724</v>
      </c>
      <c r="C460" s="150"/>
      <c r="D460" s="150"/>
      <c r="E460" s="150"/>
      <c r="F460" s="150"/>
      <c r="G460" s="150"/>
      <c r="H460" s="150"/>
      <c r="I460" s="150"/>
      <c r="J460" s="150"/>
      <c r="K460" s="150"/>
      <c r="L460" s="150"/>
      <c r="M460" s="150"/>
      <c r="N460" s="150" t="s">
        <v>2725</v>
      </c>
      <c r="O460" s="150"/>
      <c r="P460" s="150"/>
      <c r="Q460" s="150"/>
      <c r="S460" s="150"/>
      <c r="U460" s="150"/>
      <c r="W460" s="150"/>
      <c r="X460" s="150"/>
    </row>
    <row r="461" spans="1:24" s="151" customFormat="1" ht="13" customHeight="1">
      <c r="A461" s="150" t="s">
        <v>14</v>
      </c>
      <c r="B461" s="150" t="s">
        <v>2726</v>
      </c>
      <c r="C461" s="150"/>
      <c r="D461" s="150"/>
      <c r="E461" s="150"/>
      <c r="F461" s="150"/>
      <c r="G461" s="150"/>
      <c r="H461" s="150"/>
      <c r="I461" s="150"/>
      <c r="J461" s="150"/>
      <c r="K461" s="150"/>
      <c r="L461" s="150"/>
      <c r="M461" s="150"/>
      <c r="N461" s="150" t="s">
        <v>2727</v>
      </c>
      <c r="O461" s="150"/>
      <c r="P461" s="150"/>
      <c r="Q461" s="150"/>
      <c r="S461" s="150"/>
      <c r="U461" s="150"/>
      <c r="W461" s="150"/>
      <c r="X461" s="150"/>
    </row>
    <row r="462" spans="1:24" s="151" customFormat="1" ht="13" customHeight="1">
      <c r="A462" s="150" t="s">
        <v>14</v>
      </c>
      <c r="B462" s="150" t="s">
        <v>2728</v>
      </c>
      <c r="C462" s="150"/>
      <c r="D462" s="150"/>
      <c r="E462" s="150"/>
      <c r="F462" s="150"/>
      <c r="G462" s="150"/>
      <c r="H462" s="150"/>
      <c r="I462" s="150"/>
      <c r="J462" s="150"/>
      <c r="K462" s="150"/>
      <c r="L462" s="150"/>
      <c r="M462" s="150"/>
      <c r="N462" s="150" t="s">
        <v>2729</v>
      </c>
      <c r="O462" s="150"/>
      <c r="P462" s="150"/>
      <c r="Q462" s="150"/>
      <c r="S462" s="150"/>
      <c r="U462" s="150"/>
      <c r="W462" s="150"/>
      <c r="X462" s="150"/>
    </row>
    <row r="463" spans="1:24" s="151" customFormat="1" ht="13" customHeight="1">
      <c r="A463" s="150" t="s">
        <v>14</v>
      </c>
      <c r="B463" s="150" t="s">
        <v>2730</v>
      </c>
      <c r="C463" s="150"/>
      <c r="D463" s="150"/>
      <c r="E463" s="150"/>
      <c r="F463" s="150"/>
      <c r="G463" s="150"/>
      <c r="H463" s="150"/>
      <c r="I463" s="150"/>
      <c r="J463" s="150"/>
      <c r="K463" s="150"/>
      <c r="L463" s="150"/>
      <c r="M463" s="150"/>
      <c r="N463" s="150" t="s">
        <v>2731</v>
      </c>
      <c r="O463" s="150"/>
      <c r="P463" s="150"/>
      <c r="Q463" s="150"/>
      <c r="S463" s="150"/>
      <c r="U463" s="150"/>
      <c r="W463" s="150"/>
      <c r="X463" s="150"/>
    </row>
    <row r="464" spans="1:24" s="151" customFormat="1" ht="13" customHeight="1">
      <c r="A464" s="150" t="s">
        <v>14</v>
      </c>
      <c r="B464" s="150" t="s">
        <v>2732</v>
      </c>
      <c r="C464" s="150"/>
      <c r="D464" s="150"/>
      <c r="E464" s="150"/>
      <c r="F464" s="150"/>
      <c r="G464" s="150"/>
      <c r="H464" s="150"/>
      <c r="I464" s="150"/>
      <c r="J464" s="150"/>
      <c r="K464" s="150"/>
      <c r="L464" s="150"/>
      <c r="M464" s="150"/>
      <c r="N464" s="150" t="s">
        <v>2733</v>
      </c>
      <c r="O464" s="150"/>
      <c r="P464" s="150"/>
      <c r="Q464" s="150"/>
      <c r="S464" s="150"/>
      <c r="U464" s="150"/>
      <c r="W464" s="150"/>
      <c r="X464" s="150"/>
    </row>
    <row r="465" spans="1:24" s="151" customFormat="1" ht="13" customHeight="1">
      <c r="A465" s="150" t="s">
        <v>14</v>
      </c>
      <c r="B465" s="150" t="s">
        <v>2734</v>
      </c>
      <c r="C465" s="150"/>
      <c r="D465" s="150"/>
      <c r="E465" s="150"/>
      <c r="F465" s="150"/>
      <c r="G465" s="150"/>
      <c r="H465" s="150"/>
      <c r="I465" s="150"/>
      <c r="J465" s="150"/>
      <c r="K465" s="150"/>
      <c r="L465" s="150"/>
      <c r="M465" s="150"/>
      <c r="N465" s="150" t="s">
        <v>2735</v>
      </c>
      <c r="O465" s="150"/>
      <c r="P465" s="150"/>
      <c r="Q465" s="150"/>
      <c r="S465" s="150"/>
      <c r="U465" s="150"/>
      <c r="W465" s="150"/>
      <c r="X465" s="150"/>
    </row>
    <row r="466" spans="1:24" s="151" customFormat="1" ht="13" customHeight="1">
      <c r="A466" s="150" t="s">
        <v>2736</v>
      </c>
      <c r="B466" s="150" t="s">
        <v>2737</v>
      </c>
      <c r="C466" s="150" t="s">
        <v>2738</v>
      </c>
      <c r="D466" s="150" t="s">
        <v>2656</v>
      </c>
      <c r="E466" s="150"/>
      <c r="F466" s="150"/>
      <c r="G466" s="150" t="s">
        <v>26</v>
      </c>
      <c r="H466" s="150"/>
      <c r="I466" s="150"/>
      <c r="J466" s="150" t="s">
        <v>2741</v>
      </c>
      <c r="K466" s="150" t="s">
        <v>2698</v>
      </c>
      <c r="L466" s="150" t="s">
        <v>2739</v>
      </c>
      <c r="M466" s="150"/>
      <c r="N466" s="150"/>
      <c r="O466" s="150" t="s">
        <v>2740</v>
      </c>
      <c r="P466" s="150"/>
      <c r="Q466" s="150"/>
      <c r="S466" s="150" t="s">
        <v>2738</v>
      </c>
      <c r="U466" s="150" t="s">
        <v>2741</v>
      </c>
      <c r="W466" s="150"/>
      <c r="X466" s="150"/>
    </row>
    <row r="467" spans="1:24" s="163" customFormat="1" ht="13" customHeight="1">
      <c r="A467" s="244" t="s">
        <v>2742</v>
      </c>
    </row>
    <row r="468" spans="1:24" s="180" customFormat="1" ht="13" customHeight="1">
      <c r="A468" s="176" t="s">
        <v>20</v>
      </c>
      <c r="B468" s="176" t="s">
        <v>2114</v>
      </c>
      <c r="C468" s="176" t="s">
        <v>2115</v>
      </c>
      <c r="D468" s="176"/>
      <c r="E468" s="176"/>
      <c r="F468" s="176"/>
      <c r="G468" s="176"/>
      <c r="H468" s="176"/>
      <c r="I468" s="176"/>
      <c r="J468" s="246"/>
      <c r="L468" s="177">
        <v>0</v>
      </c>
      <c r="M468" s="176"/>
      <c r="N468" s="176"/>
      <c r="O468" s="176"/>
      <c r="P468" s="176"/>
      <c r="Q468" s="176"/>
      <c r="R468" s="245"/>
      <c r="S468" s="176" t="s">
        <v>2115</v>
      </c>
      <c r="T468" s="245"/>
      <c r="U468" s="246"/>
      <c r="V468" s="245"/>
    </row>
    <row r="469" spans="1:24" ht="13" customHeight="1">
      <c r="A469" s="91" t="s">
        <v>225</v>
      </c>
      <c r="B469" s="91" t="s">
        <v>1258</v>
      </c>
      <c r="C469" s="89" t="s">
        <v>1622</v>
      </c>
      <c r="G469" s="91" t="s">
        <v>26</v>
      </c>
      <c r="J469" s="91"/>
      <c r="K469" s="91"/>
      <c r="L469" s="91" t="s">
        <v>129</v>
      </c>
      <c r="R469" s="91"/>
      <c r="S469" s="89" t="s">
        <v>1622</v>
      </c>
      <c r="T469" s="91" t="s">
        <v>2350</v>
      </c>
      <c r="U469" s="91"/>
      <c r="V469" s="91" t="s">
        <v>2350</v>
      </c>
      <c r="W469" s="91"/>
      <c r="X469" s="91"/>
    </row>
    <row r="470" spans="1:24" ht="13" customHeight="1">
      <c r="A470" s="91" t="s">
        <v>225</v>
      </c>
      <c r="B470" s="91" t="s">
        <v>1624</v>
      </c>
      <c r="C470" s="89" t="s">
        <v>1623</v>
      </c>
      <c r="G470" s="91" t="s">
        <v>26</v>
      </c>
      <c r="J470" s="91"/>
      <c r="K470" s="91"/>
      <c r="L470" s="91" t="s">
        <v>1259</v>
      </c>
      <c r="R470" s="91"/>
      <c r="S470" s="89" t="s">
        <v>1623</v>
      </c>
      <c r="T470" s="91" t="s">
        <v>2743</v>
      </c>
      <c r="U470" s="91"/>
      <c r="V470" s="91" t="s">
        <v>2743</v>
      </c>
      <c r="W470" s="91"/>
      <c r="X470" s="91"/>
    </row>
    <row r="471" spans="1:24" ht="13" customHeight="1">
      <c r="A471" s="91" t="s">
        <v>40</v>
      </c>
      <c r="B471" s="91" t="s">
        <v>1296</v>
      </c>
      <c r="C471" s="89" t="s">
        <v>1625</v>
      </c>
      <c r="D471" s="94" t="s">
        <v>1628</v>
      </c>
      <c r="F471" s="94" t="s">
        <v>1627</v>
      </c>
      <c r="G471" s="91" t="s">
        <v>26</v>
      </c>
      <c r="H471" s="91" t="s">
        <v>2121</v>
      </c>
      <c r="J471" s="91"/>
      <c r="K471" s="91"/>
      <c r="L471" s="91" t="s">
        <v>1626</v>
      </c>
      <c r="R471" s="91"/>
      <c r="S471" s="89" t="s">
        <v>1625</v>
      </c>
      <c r="T471" s="91" t="s">
        <v>2744</v>
      </c>
      <c r="U471" s="91"/>
      <c r="V471" s="91" t="s">
        <v>2744</v>
      </c>
      <c r="W471" s="91"/>
      <c r="X471" s="91"/>
    </row>
    <row r="472" spans="1:24" ht="13" customHeight="1">
      <c r="A472" s="91" t="s">
        <v>29</v>
      </c>
      <c r="B472" s="91" t="s">
        <v>1298</v>
      </c>
      <c r="C472" s="89" t="s">
        <v>1630</v>
      </c>
      <c r="D472" s="91" t="s">
        <v>1629</v>
      </c>
      <c r="E472" s="91" t="s">
        <v>1631</v>
      </c>
      <c r="F472" s="91" t="s">
        <v>1308</v>
      </c>
      <c r="G472" s="91" t="s">
        <v>26</v>
      </c>
      <c r="J472" s="91"/>
      <c r="K472" s="91"/>
      <c r="L472" s="91" t="s">
        <v>1632</v>
      </c>
      <c r="R472" s="91"/>
      <c r="S472" s="89" t="s">
        <v>1630</v>
      </c>
      <c r="T472" s="91" t="s">
        <v>2745</v>
      </c>
      <c r="U472" s="91"/>
      <c r="V472" s="91" t="s">
        <v>2745</v>
      </c>
      <c r="W472" s="91"/>
      <c r="X472" s="91"/>
    </row>
    <row r="473" spans="1:24" ht="13" customHeight="1">
      <c r="A473" s="89" t="s">
        <v>20</v>
      </c>
      <c r="B473" s="89" t="s">
        <v>374</v>
      </c>
      <c r="C473" s="89" t="s">
        <v>375</v>
      </c>
      <c r="D473" s="89" t="s">
        <v>376</v>
      </c>
      <c r="E473" s="89"/>
      <c r="F473" s="89"/>
      <c r="G473" s="89"/>
      <c r="H473" s="89"/>
      <c r="I473" s="89"/>
      <c r="J473" s="89" t="s">
        <v>377</v>
      </c>
      <c r="K473" s="89" t="s">
        <v>378</v>
      </c>
      <c r="L473" s="89" t="s">
        <v>1290</v>
      </c>
      <c r="M473" s="89"/>
      <c r="N473" s="89"/>
      <c r="O473" s="89"/>
      <c r="P473" s="89"/>
      <c r="Q473" s="89"/>
      <c r="R473" s="91"/>
      <c r="S473" s="89" t="s">
        <v>375</v>
      </c>
      <c r="T473" s="91"/>
      <c r="U473" s="89" t="s">
        <v>377</v>
      </c>
      <c r="V473" s="91"/>
    </row>
    <row r="474" spans="1:24" ht="13" customHeight="1">
      <c r="A474" s="89" t="s">
        <v>20</v>
      </c>
      <c r="B474" s="89" t="s">
        <v>1291</v>
      </c>
      <c r="C474" s="89" t="s">
        <v>1292</v>
      </c>
      <c r="D474" s="89" t="s">
        <v>1293</v>
      </c>
      <c r="E474" s="89"/>
      <c r="F474" s="89"/>
      <c r="G474" s="89"/>
      <c r="H474" s="89"/>
      <c r="I474" s="89"/>
      <c r="J474" s="89" t="s">
        <v>1294</v>
      </c>
      <c r="K474" s="89" t="s">
        <v>1295</v>
      </c>
      <c r="L474" s="89" t="s">
        <v>1289</v>
      </c>
      <c r="M474" s="89"/>
      <c r="N474" s="89"/>
      <c r="O474" s="89"/>
      <c r="P474" s="89"/>
      <c r="Q474" s="89"/>
      <c r="R474" s="91"/>
      <c r="S474" s="89" t="s">
        <v>1292</v>
      </c>
      <c r="T474" s="91"/>
      <c r="U474" s="89" t="s">
        <v>1294</v>
      </c>
      <c r="V474" s="91"/>
    </row>
    <row r="475" spans="1:24" s="245" customFormat="1" ht="13" customHeight="1">
      <c r="A475" s="245" t="s">
        <v>20</v>
      </c>
      <c r="B475" s="245" t="s">
        <v>2116</v>
      </c>
      <c r="C475" s="245" t="s">
        <v>2746</v>
      </c>
      <c r="J475" s="247" t="s">
        <v>2747</v>
      </c>
      <c r="K475" s="247"/>
      <c r="S475" s="245" t="s">
        <v>2746</v>
      </c>
      <c r="U475" s="247" t="s">
        <v>2747</v>
      </c>
      <c r="W475" s="247"/>
    </row>
    <row r="476" spans="1:24" ht="13" customHeight="1">
      <c r="A476" s="89" t="s">
        <v>379</v>
      </c>
      <c r="B476" s="89" t="s">
        <v>380</v>
      </c>
      <c r="C476" s="89" t="s">
        <v>1062</v>
      </c>
      <c r="D476" s="89" t="s">
        <v>381</v>
      </c>
      <c r="E476" s="89"/>
      <c r="F476" s="89"/>
      <c r="G476" s="89"/>
      <c r="H476" s="89"/>
      <c r="I476" s="89"/>
      <c r="J476" s="89" t="s">
        <v>2748</v>
      </c>
      <c r="K476" s="89" t="s">
        <v>2749</v>
      </c>
      <c r="L476" s="89"/>
      <c r="M476" s="89"/>
      <c r="N476" s="89"/>
      <c r="O476" s="89"/>
      <c r="P476" s="89"/>
      <c r="Q476" s="89"/>
      <c r="R476" s="91"/>
      <c r="S476" s="89" t="s">
        <v>1062</v>
      </c>
      <c r="T476" s="91" t="s">
        <v>2332</v>
      </c>
      <c r="U476" s="89" t="s">
        <v>2748</v>
      </c>
      <c r="V476" s="91" t="s">
        <v>2332</v>
      </c>
    </row>
    <row r="477" spans="1:24" ht="13" customHeight="1">
      <c r="A477" s="89" t="s">
        <v>382</v>
      </c>
      <c r="B477" s="89" t="s">
        <v>383</v>
      </c>
      <c r="C477" s="89" t="s">
        <v>1063</v>
      </c>
      <c r="D477" s="89"/>
      <c r="E477" s="89"/>
      <c r="F477" s="89"/>
      <c r="G477" s="89" t="s">
        <v>26</v>
      </c>
      <c r="H477" s="89"/>
      <c r="I477" s="89"/>
      <c r="J477" s="89" t="s">
        <v>1064</v>
      </c>
      <c r="L477" s="89" t="s">
        <v>72</v>
      </c>
      <c r="M477" s="89"/>
      <c r="N477" s="89"/>
      <c r="O477" s="89"/>
      <c r="P477" s="89"/>
      <c r="Q477" s="89"/>
      <c r="R477" s="91"/>
      <c r="S477" s="89" t="s">
        <v>1063</v>
      </c>
      <c r="T477" s="91" t="s">
        <v>2332</v>
      </c>
      <c r="U477" s="89" t="s">
        <v>1064</v>
      </c>
      <c r="V477" s="91" t="s">
        <v>2332</v>
      </c>
    </row>
    <row r="478" spans="1:24" s="96" customFormat="1" ht="13" customHeight="1">
      <c r="A478" s="92" t="s">
        <v>1066</v>
      </c>
      <c r="B478" s="95" t="s">
        <v>1067</v>
      </c>
      <c r="C478" s="95" t="s">
        <v>1312</v>
      </c>
      <c r="D478" s="95"/>
      <c r="E478" s="95"/>
      <c r="F478" s="95"/>
      <c r="G478" s="95" t="s">
        <v>26</v>
      </c>
      <c r="H478" s="95"/>
      <c r="I478" s="95"/>
      <c r="J478" s="95" t="s">
        <v>1313</v>
      </c>
      <c r="K478" s="95"/>
      <c r="L478" s="95" t="s">
        <v>129</v>
      </c>
      <c r="M478" s="95"/>
      <c r="N478" s="95"/>
      <c r="O478" s="95"/>
      <c r="P478" s="95"/>
      <c r="Q478" s="95"/>
      <c r="S478" s="95" t="s">
        <v>1312</v>
      </c>
      <c r="T478" s="96" t="s">
        <v>2350</v>
      </c>
      <c r="U478" s="95" t="s">
        <v>1313</v>
      </c>
      <c r="V478" s="96" t="s">
        <v>2350</v>
      </c>
      <c r="W478" s="95"/>
      <c r="X478" s="95"/>
    </row>
    <row r="479" spans="1:24" s="118" customFormat="1" ht="13" customHeight="1">
      <c r="A479" s="200" t="s">
        <v>2750</v>
      </c>
      <c r="B479" s="117"/>
      <c r="C479" s="117"/>
      <c r="D479" s="117"/>
      <c r="E479" s="117"/>
      <c r="F479" s="117"/>
      <c r="G479" s="117"/>
      <c r="H479" s="117"/>
      <c r="I479" s="117"/>
      <c r="J479" s="117"/>
      <c r="K479" s="117"/>
      <c r="L479" s="117"/>
      <c r="M479" s="117"/>
      <c r="N479" s="117"/>
      <c r="O479" s="117"/>
      <c r="P479" s="117"/>
      <c r="Q479" s="117"/>
      <c r="S479" s="117"/>
      <c r="U479" s="117"/>
      <c r="W479" s="117"/>
      <c r="X479" s="117"/>
    </row>
    <row r="480" spans="1:24" s="118" customFormat="1" ht="13" customHeight="1">
      <c r="A480" s="117" t="s">
        <v>16</v>
      </c>
      <c r="B480" s="117" t="s">
        <v>2751</v>
      </c>
      <c r="C480" s="117"/>
      <c r="D480" s="117"/>
      <c r="E480" s="117"/>
      <c r="F480" s="117"/>
      <c r="G480" s="117"/>
      <c r="H480" s="117"/>
      <c r="I480" s="117"/>
      <c r="J480" s="117"/>
      <c r="K480" s="117"/>
      <c r="L480" s="117" t="s">
        <v>129</v>
      </c>
      <c r="M480" s="117"/>
      <c r="N480" s="117"/>
      <c r="O480" s="117"/>
      <c r="P480" s="117"/>
      <c r="Q480" s="117"/>
      <c r="S480" s="117"/>
      <c r="U480" s="117"/>
      <c r="W480" s="117"/>
      <c r="X480" s="117"/>
    </row>
    <row r="481" spans="1:24" s="118" customFormat="1" ht="13" customHeight="1">
      <c r="A481" s="117" t="s">
        <v>20</v>
      </c>
      <c r="B481" s="117" t="s">
        <v>2752</v>
      </c>
      <c r="C481" s="117" t="s">
        <v>2753</v>
      </c>
      <c r="D481" s="117"/>
      <c r="E481" s="117"/>
      <c r="F481" s="117"/>
      <c r="G481" s="117"/>
      <c r="H481" s="117"/>
      <c r="I481" s="117"/>
      <c r="J481" s="117" t="s">
        <v>2754</v>
      </c>
      <c r="K481" s="117"/>
      <c r="L481" s="117"/>
      <c r="M481" s="117"/>
      <c r="N481" s="117"/>
      <c r="O481" s="117"/>
      <c r="P481" s="117"/>
      <c r="Q481" s="117"/>
      <c r="S481" s="117" t="s">
        <v>2753</v>
      </c>
      <c r="U481" s="117" t="s">
        <v>2754</v>
      </c>
      <c r="W481" s="117"/>
      <c r="X481" s="117"/>
    </row>
    <row r="482" spans="1:24" s="118" customFormat="1" ht="13" customHeight="1">
      <c r="A482" s="117" t="s">
        <v>2755</v>
      </c>
      <c r="B482" s="117" t="s">
        <v>2756</v>
      </c>
      <c r="C482" s="117" t="s">
        <v>2757</v>
      </c>
      <c r="D482" s="117"/>
      <c r="E482" s="117"/>
      <c r="F482" s="117"/>
      <c r="G482" s="117" t="s">
        <v>26</v>
      </c>
      <c r="H482" s="117"/>
      <c r="I482" s="117"/>
      <c r="J482" s="117" t="s">
        <v>2758</v>
      </c>
      <c r="K482" s="117"/>
      <c r="L482" s="117"/>
      <c r="M482" s="117"/>
      <c r="N482" s="117"/>
      <c r="O482" s="117"/>
      <c r="P482" s="117"/>
      <c r="Q482" s="117"/>
      <c r="S482" s="117" t="s">
        <v>2757</v>
      </c>
      <c r="U482" s="117" t="s">
        <v>2758</v>
      </c>
      <c r="W482" s="117"/>
      <c r="X482" s="117"/>
    </row>
    <row r="483" spans="1:24" s="118" customFormat="1" ht="13" customHeight="1">
      <c r="A483" s="117" t="s">
        <v>2755</v>
      </c>
      <c r="B483" s="117" t="s">
        <v>2759</v>
      </c>
      <c r="C483" s="117" t="s">
        <v>2760</v>
      </c>
      <c r="D483" s="117"/>
      <c r="E483" s="117"/>
      <c r="F483" s="117"/>
      <c r="G483" s="117" t="s">
        <v>26</v>
      </c>
      <c r="H483" s="117"/>
      <c r="I483" s="117"/>
      <c r="J483" s="117" t="s">
        <v>2761</v>
      </c>
      <c r="K483" s="117"/>
      <c r="L483" s="117"/>
      <c r="M483" s="117"/>
      <c r="N483" s="117"/>
      <c r="O483" s="117"/>
      <c r="P483" s="117"/>
      <c r="Q483" s="117"/>
      <c r="S483" s="117" t="s">
        <v>2760</v>
      </c>
      <c r="U483" s="117" t="s">
        <v>2761</v>
      </c>
      <c r="W483" s="117"/>
      <c r="X483" s="117"/>
    </row>
    <row r="484" spans="1:24" s="118" customFormat="1" ht="13" customHeight="1">
      <c r="A484" s="117" t="s">
        <v>2755</v>
      </c>
      <c r="B484" s="117" t="s">
        <v>2762</v>
      </c>
      <c r="C484" s="117" t="s">
        <v>2763</v>
      </c>
      <c r="D484" s="117"/>
      <c r="E484" s="117"/>
      <c r="F484" s="117"/>
      <c r="G484" s="117" t="s">
        <v>26</v>
      </c>
      <c r="H484" s="117"/>
      <c r="I484" s="117"/>
      <c r="J484" s="117" t="s">
        <v>2764</v>
      </c>
      <c r="K484" s="117"/>
      <c r="L484" s="117"/>
      <c r="M484" s="117"/>
      <c r="N484" s="117"/>
      <c r="O484" s="117"/>
      <c r="P484" s="117"/>
      <c r="Q484" s="117"/>
      <c r="S484" s="117" t="s">
        <v>2763</v>
      </c>
      <c r="U484" s="117" t="s">
        <v>2764</v>
      </c>
      <c r="W484" s="117"/>
      <c r="X484" s="117"/>
    </row>
    <row r="485" spans="1:24" s="118" customFormat="1" ht="13" customHeight="1">
      <c r="A485" s="117" t="s">
        <v>2755</v>
      </c>
      <c r="B485" s="117" t="s">
        <v>2765</v>
      </c>
      <c r="C485" s="117" t="s">
        <v>2766</v>
      </c>
      <c r="D485" s="117"/>
      <c r="E485" s="117"/>
      <c r="F485" s="117"/>
      <c r="G485" s="117" t="s">
        <v>26</v>
      </c>
      <c r="H485" s="117"/>
      <c r="I485" s="117"/>
      <c r="J485" s="117" t="s">
        <v>2767</v>
      </c>
      <c r="K485" s="117"/>
      <c r="L485" s="117"/>
      <c r="M485" s="117"/>
      <c r="N485" s="117"/>
      <c r="O485" s="117"/>
      <c r="P485" s="117"/>
      <c r="Q485" s="117"/>
      <c r="S485" s="117" t="s">
        <v>2766</v>
      </c>
      <c r="U485" s="117" t="s">
        <v>2767</v>
      </c>
      <c r="W485" s="117"/>
      <c r="X485" s="117"/>
    </row>
    <row r="486" spans="1:24" s="118" customFormat="1" ht="13" customHeight="1">
      <c r="A486" s="117" t="s">
        <v>28</v>
      </c>
      <c r="B486" s="117" t="s">
        <v>2751</v>
      </c>
      <c r="C486" s="117"/>
      <c r="D486" s="117"/>
      <c r="E486" s="117"/>
      <c r="F486" s="117"/>
      <c r="G486" s="117"/>
      <c r="H486" s="117"/>
      <c r="I486" s="117"/>
      <c r="J486" s="117"/>
      <c r="K486" s="117"/>
      <c r="L486" s="117"/>
      <c r="M486" s="117"/>
      <c r="N486" s="117"/>
      <c r="O486" s="117"/>
      <c r="P486" s="117"/>
      <c r="Q486" s="117"/>
      <c r="S486" s="117"/>
      <c r="U486" s="117"/>
      <c r="W486" s="117"/>
      <c r="X486" s="117"/>
    </row>
    <row r="487" spans="1:24" ht="13" customHeight="1">
      <c r="A487" s="89" t="s">
        <v>384</v>
      </c>
      <c r="B487" s="89" t="s">
        <v>385</v>
      </c>
      <c r="C487" s="89" t="s">
        <v>1065</v>
      </c>
      <c r="D487" s="89" t="s">
        <v>386</v>
      </c>
      <c r="E487" s="89" t="s">
        <v>1397</v>
      </c>
      <c r="F487" s="89" t="s">
        <v>387</v>
      </c>
      <c r="G487" s="89" t="s">
        <v>26</v>
      </c>
      <c r="H487" s="89"/>
      <c r="I487" s="89"/>
      <c r="J487" s="89" t="s">
        <v>2768</v>
      </c>
      <c r="K487" s="89" t="s">
        <v>388</v>
      </c>
      <c r="L487" s="89"/>
      <c r="M487" s="89"/>
      <c r="N487" s="89"/>
      <c r="O487" s="89"/>
      <c r="P487" s="89"/>
      <c r="Q487" s="89"/>
      <c r="R487" s="91"/>
      <c r="S487" s="89" t="s">
        <v>1065</v>
      </c>
      <c r="T487" s="91" t="s">
        <v>2332</v>
      </c>
      <c r="U487" s="89" t="s">
        <v>2768</v>
      </c>
      <c r="V487" s="91" t="s">
        <v>2332</v>
      </c>
      <c r="W487" s="89" t="s">
        <v>389</v>
      </c>
    </row>
    <row r="488" spans="1:24" ht="13" customHeight="1">
      <c r="A488" s="89" t="s">
        <v>390</v>
      </c>
      <c r="B488" s="89" t="s">
        <v>390</v>
      </c>
      <c r="C488" s="89" t="s">
        <v>59</v>
      </c>
      <c r="D488" s="89"/>
      <c r="E488" s="89"/>
      <c r="F488" s="89"/>
      <c r="G488" s="89"/>
      <c r="H488" s="89"/>
      <c r="I488" s="89"/>
      <c r="L488" s="89"/>
      <c r="M488" s="89"/>
      <c r="N488" s="89"/>
      <c r="O488" s="89"/>
      <c r="P488" s="89"/>
      <c r="Q488" s="89"/>
      <c r="R488" s="91"/>
      <c r="S488" s="89" t="s">
        <v>59</v>
      </c>
      <c r="T488" s="91"/>
      <c r="V488" s="91"/>
    </row>
    <row r="489" spans="1:24" ht="13" customHeight="1">
      <c r="A489" s="89" t="s">
        <v>391</v>
      </c>
      <c r="B489" s="89" t="s">
        <v>391</v>
      </c>
      <c r="C489" s="89" t="s">
        <v>59</v>
      </c>
      <c r="D489" s="89"/>
      <c r="E489" s="89"/>
      <c r="F489" s="89"/>
      <c r="G489" s="89"/>
      <c r="H489" s="89"/>
      <c r="I489" s="89"/>
      <c r="L489" s="89"/>
      <c r="M489" s="89"/>
      <c r="N489" s="89"/>
      <c r="O489" s="89"/>
      <c r="P489" s="89"/>
      <c r="Q489" s="89"/>
      <c r="R489" s="91"/>
      <c r="S489" s="89" t="s">
        <v>59</v>
      </c>
      <c r="T489" s="91"/>
      <c r="V489" s="91"/>
    </row>
    <row r="490" spans="1:24" ht="13" customHeight="1">
      <c r="A490" s="89" t="s">
        <v>392</v>
      </c>
      <c r="B490" s="89" t="s">
        <v>392</v>
      </c>
      <c r="C490" s="89" t="s">
        <v>59</v>
      </c>
      <c r="D490" s="89"/>
      <c r="E490" s="89"/>
      <c r="F490" s="89"/>
      <c r="G490" s="89"/>
      <c r="H490" s="89"/>
      <c r="I490" s="89"/>
      <c r="L490" s="89"/>
      <c r="M490" s="89"/>
      <c r="N490" s="89"/>
      <c r="O490" s="89"/>
      <c r="P490" s="89"/>
      <c r="Q490" s="89"/>
      <c r="R490" s="91"/>
      <c r="S490" s="89" t="s">
        <v>59</v>
      </c>
      <c r="T490" s="91"/>
      <c r="V490" s="91"/>
    </row>
    <row r="491" spans="1:24" ht="13" customHeight="1">
      <c r="A491" s="89" t="s">
        <v>393</v>
      </c>
      <c r="B491" s="89" t="s">
        <v>393</v>
      </c>
      <c r="C491" s="89" t="s">
        <v>59</v>
      </c>
      <c r="D491" s="89"/>
      <c r="E491" s="89"/>
      <c r="F491" s="89"/>
      <c r="G491" s="89"/>
      <c r="H491" s="89"/>
      <c r="I491" s="89"/>
      <c r="L491" s="89"/>
      <c r="M491" s="89"/>
      <c r="N491" s="89"/>
      <c r="O491" s="89"/>
      <c r="P491" s="89"/>
      <c r="Q491" s="89"/>
      <c r="R491" s="91"/>
      <c r="S491" s="89" t="s">
        <v>59</v>
      </c>
      <c r="T491" s="91"/>
      <c r="V491" s="91"/>
    </row>
    <row r="492" spans="1:24" ht="13" customHeight="1">
      <c r="A492" s="89" t="s">
        <v>394</v>
      </c>
      <c r="B492" s="89" t="s">
        <v>394</v>
      </c>
      <c r="C492" s="89" t="s">
        <v>59</v>
      </c>
      <c r="D492" s="89"/>
      <c r="E492" s="89"/>
      <c r="F492" s="89"/>
      <c r="G492" s="89"/>
      <c r="H492" s="89"/>
      <c r="I492" s="89"/>
      <c r="L492" s="89"/>
      <c r="M492" s="89"/>
      <c r="N492" s="89"/>
      <c r="O492" s="89"/>
      <c r="P492" s="89"/>
      <c r="Q492" s="89"/>
      <c r="R492" s="91"/>
      <c r="S492" s="89" t="s">
        <v>59</v>
      </c>
      <c r="T492" s="91"/>
      <c r="V492" s="91"/>
    </row>
    <row r="493" spans="1:24" s="172" customFormat="1" ht="13" customHeight="1">
      <c r="A493" s="171" t="s">
        <v>1072</v>
      </c>
      <c r="B493" s="171" t="s">
        <v>1073</v>
      </c>
      <c r="C493" s="171"/>
      <c r="D493" s="171"/>
      <c r="E493" s="171"/>
      <c r="F493" s="171"/>
      <c r="G493" s="171"/>
      <c r="H493" s="171"/>
      <c r="I493" s="171"/>
      <c r="J493" s="171"/>
      <c r="K493" s="171"/>
      <c r="L493" s="171"/>
      <c r="M493" s="171"/>
      <c r="N493" s="171"/>
      <c r="O493" s="171"/>
      <c r="P493" s="171"/>
      <c r="Q493" s="171"/>
      <c r="S493" s="171"/>
      <c r="U493" s="171"/>
      <c r="W493" s="171"/>
      <c r="X493" s="171"/>
    </row>
    <row r="494" spans="1:24" s="172" customFormat="1" ht="13" customHeight="1">
      <c r="A494" s="171" t="s">
        <v>1074</v>
      </c>
      <c r="B494" s="171" t="s">
        <v>1075</v>
      </c>
      <c r="C494" s="171"/>
      <c r="D494" s="171"/>
      <c r="E494" s="171"/>
      <c r="F494" s="171"/>
      <c r="G494" s="171"/>
      <c r="H494" s="171"/>
      <c r="I494" s="171"/>
      <c r="J494" s="171"/>
      <c r="K494" s="171"/>
      <c r="L494" s="171"/>
      <c r="M494" s="171"/>
      <c r="N494" s="171"/>
      <c r="O494" s="171"/>
      <c r="P494" s="171"/>
      <c r="Q494" s="171"/>
      <c r="S494" s="171"/>
      <c r="U494" s="171"/>
      <c r="W494" s="171"/>
      <c r="X494" s="171"/>
    </row>
    <row r="495" spans="1:24" s="172" customFormat="1" ht="13" customHeight="1">
      <c r="A495" s="171" t="s">
        <v>1072</v>
      </c>
      <c r="B495" s="171" t="s">
        <v>1076</v>
      </c>
      <c r="C495" s="171"/>
      <c r="D495" s="171"/>
      <c r="E495" s="171"/>
      <c r="F495" s="171"/>
      <c r="G495" s="171"/>
      <c r="H495" s="171"/>
      <c r="I495" s="171"/>
      <c r="J495" s="171"/>
      <c r="K495" s="171"/>
      <c r="L495" s="171" t="s">
        <v>1077</v>
      </c>
      <c r="M495" s="171"/>
      <c r="N495" s="171"/>
      <c r="O495" s="171"/>
      <c r="P495" s="171"/>
      <c r="Q495" s="171" t="s">
        <v>1078</v>
      </c>
      <c r="S495" s="171"/>
      <c r="U495" s="171"/>
      <c r="W495" s="171"/>
      <c r="X495" s="171"/>
    </row>
    <row r="496" spans="1:24" s="172" customFormat="1" ht="13" customHeight="1">
      <c r="A496" s="171"/>
      <c r="B496" s="171"/>
      <c r="C496" s="171"/>
      <c r="D496" s="171"/>
      <c r="E496" s="171"/>
      <c r="F496" s="171"/>
      <c r="G496" s="171"/>
      <c r="H496" s="171"/>
      <c r="I496" s="171"/>
      <c r="J496" s="171"/>
      <c r="K496" s="171"/>
      <c r="L496" s="171"/>
      <c r="M496" s="171"/>
      <c r="N496" s="171"/>
      <c r="O496" s="171"/>
      <c r="P496" s="171"/>
      <c r="Q496" s="171"/>
      <c r="S496" s="171"/>
      <c r="U496" s="171"/>
      <c r="W496" s="171"/>
      <c r="X496" s="171"/>
    </row>
    <row r="497" spans="10:24" ht="13" customHeight="1">
      <c r="J497" s="91"/>
      <c r="K497" s="91"/>
      <c r="R497" s="91"/>
      <c r="T497" s="91"/>
      <c r="V497" s="91"/>
      <c r="W497" s="91"/>
      <c r="X497" s="91"/>
    </row>
    <row r="498" spans="10:24" ht="13" customHeight="1">
      <c r="J498" s="91"/>
      <c r="K498" s="91"/>
      <c r="R498" s="91"/>
      <c r="T498" s="91"/>
      <c r="V498" s="91"/>
      <c r="W498" s="91"/>
      <c r="X498" s="91"/>
    </row>
    <row r="499" spans="10:24" ht="13" customHeight="1">
      <c r="J499" s="91"/>
      <c r="K499" s="91"/>
      <c r="R499" s="91"/>
      <c r="T499" s="91"/>
      <c r="V499" s="91"/>
      <c r="W499" s="91"/>
      <c r="X499" s="91"/>
    </row>
    <row r="500" spans="10:24" ht="13" customHeight="1">
      <c r="J500" s="91"/>
      <c r="K500" s="91"/>
      <c r="R500" s="91"/>
      <c r="T500" s="91"/>
      <c r="V500" s="91"/>
      <c r="W500" s="91"/>
      <c r="X500" s="91"/>
    </row>
    <row r="501" spans="10:24" ht="13" customHeight="1">
      <c r="J501" s="91"/>
      <c r="K501" s="91"/>
      <c r="R501" s="91"/>
      <c r="T501" s="91"/>
      <c r="V501" s="91"/>
      <c r="W501" s="91"/>
      <c r="X501" s="91"/>
    </row>
    <row r="502" spans="10:24" ht="13" customHeight="1">
      <c r="J502" s="91"/>
      <c r="K502" s="91"/>
      <c r="R502" s="91"/>
      <c r="T502" s="91"/>
      <c r="V502" s="91"/>
      <c r="W502" s="91"/>
      <c r="X502" s="91"/>
    </row>
    <row r="503" spans="10:24" ht="13" customHeight="1">
      <c r="J503" s="91"/>
      <c r="K503" s="91"/>
      <c r="R503" s="91"/>
      <c r="T503" s="91"/>
      <c r="V503" s="91"/>
      <c r="W503" s="91"/>
      <c r="X503" s="91"/>
    </row>
    <row r="504" spans="10:24" ht="13" customHeight="1">
      <c r="J504" s="91"/>
      <c r="K504" s="91"/>
      <c r="R504" s="91"/>
      <c r="T504" s="91"/>
      <c r="V504" s="91"/>
      <c r="W504" s="91"/>
      <c r="X504" s="91"/>
    </row>
    <row r="505" spans="10:24" ht="13" customHeight="1">
      <c r="J505" s="91"/>
      <c r="K505" s="91"/>
      <c r="R505" s="91"/>
      <c r="T505" s="91"/>
      <c r="V505" s="91"/>
      <c r="W505" s="91"/>
      <c r="X505" s="91"/>
    </row>
    <row r="506" spans="10:24" ht="13" customHeight="1">
      <c r="J506" s="91"/>
      <c r="K506" s="91"/>
      <c r="R506" s="91"/>
      <c r="T506" s="91"/>
      <c r="V506" s="91"/>
      <c r="W506" s="91"/>
      <c r="X506" s="91"/>
    </row>
    <row r="507" spans="10:24" ht="13" customHeight="1">
      <c r="J507" s="91"/>
      <c r="K507" s="91"/>
      <c r="R507" s="91"/>
      <c r="T507" s="91"/>
      <c r="V507" s="91"/>
      <c r="W507" s="91"/>
      <c r="X507" s="91"/>
    </row>
    <row r="508" spans="10:24" ht="13" customHeight="1">
      <c r="J508" s="91"/>
      <c r="K508" s="91"/>
      <c r="R508" s="91"/>
      <c r="T508" s="91"/>
      <c r="V508" s="91"/>
      <c r="W508" s="91"/>
      <c r="X508" s="91"/>
    </row>
    <row r="509" spans="10:24" ht="13" customHeight="1">
      <c r="J509" s="91"/>
      <c r="K509" s="91"/>
      <c r="R509" s="91"/>
      <c r="T509" s="91"/>
      <c r="V509" s="91"/>
      <c r="W509" s="91"/>
      <c r="X509" s="91"/>
    </row>
    <row r="510" spans="10:24" ht="13" customHeight="1">
      <c r="J510" s="91"/>
      <c r="K510" s="91"/>
      <c r="R510" s="91"/>
      <c r="T510" s="91"/>
      <c r="V510" s="91"/>
      <c r="W510" s="91"/>
      <c r="X510" s="91"/>
    </row>
    <row r="511" spans="10:24" ht="13" customHeight="1">
      <c r="J511" s="91"/>
      <c r="K511" s="91"/>
      <c r="R511" s="91"/>
      <c r="T511" s="91"/>
      <c r="V511" s="91"/>
      <c r="W511" s="91"/>
      <c r="X511" s="91"/>
    </row>
    <row r="512" spans="10:24" ht="13" customHeight="1">
      <c r="J512" s="91"/>
      <c r="K512" s="91"/>
      <c r="R512" s="91"/>
      <c r="T512" s="91"/>
      <c r="V512" s="91"/>
      <c r="W512" s="91"/>
      <c r="X512" s="91"/>
    </row>
    <row r="513" spans="10:24" ht="13" customHeight="1">
      <c r="J513" s="91"/>
      <c r="K513" s="91"/>
      <c r="R513" s="91"/>
      <c r="T513" s="91"/>
      <c r="V513" s="91"/>
      <c r="W513" s="91"/>
      <c r="X513" s="91"/>
    </row>
    <row r="514" spans="10:24" ht="13" customHeight="1">
      <c r="J514" s="91"/>
      <c r="K514" s="91"/>
      <c r="R514" s="91"/>
      <c r="T514" s="91"/>
      <c r="V514" s="91"/>
      <c r="W514" s="91"/>
      <c r="X514" s="91"/>
    </row>
    <row r="515" spans="10:24" ht="13" customHeight="1">
      <c r="J515" s="91"/>
      <c r="K515" s="91"/>
      <c r="R515" s="91"/>
      <c r="T515" s="91"/>
      <c r="V515" s="91"/>
      <c r="W515" s="91"/>
      <c r="X515" s="91"/>
    </row>
    <row r="516" spans="10:24" ht="13" customHeight="1">
      <c r="J516" s="91"/>
      <c r="K516" s="91"/>
      <c r="R516" s="91"/>
      <c r="T516" s="91"/>
      <c r="V516" s="91"/>
      <c r="W516" s="91"/>
      <c r="X516" s="91"/>
    </row>
    <row r="517" spans="10:24" ht="13" customHeight="1">
      <c r="J517" s="91"/>
      <c r="K517" s="91"/>
      <c r="R517" s="91"/>
      <c r="T517" s="91"/>
      <c r="V517" s="91"/>
      <c r="W517" s="91"/>
      <c r="X517" s="91"/>
    </row>
    <row r="518" spans="10:24" ht="13" customHeight="1">
      <c r="J518" s="91"/>
      <c r="K518" s="91"/>
      <c r="R518" s="91"/>
      <c r="T518" s="91"/>
      <c r="V518" s="91"/>
      <c r="W518" s="91"/>
      <c r="X518" s="91"/>
    </row>
    <row r="519" spans="10:24" ht="13" customHeight="1">
      <c r="J519" s="91"/>
      <c r="K519" s="91"/>
      <c r="R519" s="91"/>
      <c r="T519" s="91"/>
      <c r="V519" s="91"/>
      <c r="W519" s="91"/>
      <c r="X519" s="91"/>
    </row>
    <row r="520" spans="10:24" ht="13" customHeight="1">
      <c r="J520" s="91"/>
      <c r="K520" s="91"/>
      <c r="R520" s="91"/>
      <c r="T520" s="91"/>
      <c r="V520" s="91"/>
      <c r="W520" s="91"/>
      <c r="X520" s="91"/>
    </row>
    <row r="521" spans="10:24" ht="13" customHeight="1">
      <c r="J521" s="91"/>
      <c r="K521" s="91"/>
      <c r="R521" s="91"/>
      <c r="T521" s="91"/>
      <c r="V521" s="91"/>
      <c r="W521" s="91"/>
      <c r="X521" s="91"/>
    </row>
    <row r="522" spans="10:24" ht="13" customHeight="1">
      <c r="J522" s="91"/>
      <c r="K522" s="91"/>
      <c r="R522" s="91"/>
      <c r="T522" s="91"/>
      <c r="V522" s="91"/>
      <c r="W522" s="91"/>
      <c r="X522" s="91"/>
    </row>
    <row r="523" spans="10:24" ht="13" customHeight="1">
      <c r="J523" s="91"/>
      <c r="K523" s="91"/>
      <c r="R523" s="91"/>
      <c r="T523" s="91"/>
      <c r="V523" s="91"/>
      <c r="W523" s="91"/>
      <c r="X523" s="91"/>
    </row>
    <row r="524" spans="10:24" ht="13" customHeight="1">
      <c r="J524" s="91"/>
      <c r="K524" s="91"/>
      <c r="R524" s="91"/>
      <c r="T524" s="91"/>
      <c r="V524" s="91"/>
      <c r="W524" s="91"/>
      <c r="X524" s="91"/>
    </row>
    <row r="525" spans="10:24" ht="13" customHeight="1">
      <c r="J525" s="91"/>
      <c r="K525" s="91"/>
      <c r="R525" s="91"/>
      <c r="T525" s="91"/>
      <c r="V525" s="91"/>
      <c r="W525" s="91"/>
      <c r="X525" s="91"/>
    </row>
    <row r="526" spans="10:24" ht="13" customHeight="1">
      <c r="J526" s="91"/>
      <c r="K526" s="91"/>
      <c r="R526" s="91"/>
      <c r="T526" s="91"/>
      <c r="V526" s="91"/>
      <c r="W526" s="91"/>
      <c r="X526" s="91"/>
    </row>
    <row r="527" spans="10:24" ht="13" customHeight="1">
      <c r="J527" s="91"/>
      <c r="K527" s="91"/>
      <c r="R527" s="91"/>
      <c r="T527" s="91"/>
      <c r="V527" s="91"/>
      <c r="W527" s="91"/>
      <c r="X527" s="91"/>
    </row>
    <row r="528" spans="10:24" ht="13" customHeight="1">
      <c r="J528" s="91"/>
      <c r="K528" s="91"/>
      <c r="R528" s="91"/>
      <c r="T528" s="91"/>
      <c r="V528" s="91"/>
      <c r="W528" s="91"/>
      <c r="X528" s="91"/>
    </row>
    <row r="529" spans="10:24" ht="13" customHeight="1">
      <c r="J529" s="91"/>
      <c r="K529" s="91"/>
      <c r="R529" s="91"/>
      <c r="T529" s="91"/>
      <c r="V529" s="91"/>
      <c r="W529" s="91"/>
      <c r="X529" s="91"/>
    </row>
    <row r="530" spans="10:24" ht="13" customHeight="1">
      <c r="J530" s="91"/>
      <c r="K530" s="91"/>
      <c r="R530" s="91"/>
      <c r="T530" s="91"/>
      <c r="V530" s="91"/>
      <c r="W530" s="91"/>
      <c r="X530" s="91"/>
    </row>
    <row r="531" spans="10:24" ht="13" customHeight="1">
      <c r="J531" s="91"/>
      <c r="K531" s="91"/>
      <c r="R531" s="91"/>
      <c r="T531" s="91"/>
      <c r="V531" s="91"/>
      <c r="W531" s="91"/>
      <c r="X531" s="91"/>
    </row>
    <row r="532" spans="10:24" ht="13" customHeight="1">
      <c r="J532" s="91"/>
      <c r="K532" s="91"/>
      <c r="R532" s="91"/>
      <c r="T532" s="91"/>
      <c r="V532" s="91"/>
      <c r="W532" s="91"/>
      <c r="X532" s="91"/>
    </row>
    <row r="533" spans="10:24" ht="13" customHeight="1">
      <c r="J533" s="91"/>
      <c r="K533" s="91"/>
      <c r="R533" s="91"/>
      <c r="T533" s="91"/>
      <c r="V533" s="91"/>
      <c r="W533" s="91"/>
      <c r="X533" s="91"/>
    </row>
    <row r="534" spans="10:24" ht="13" customHeight="1">
      <c r="J534" s="91"/>
      <c r="K534" s="91"/>
      <c r="R534" s="91"/>
      <c r="T534" s="91"/>
      <c r="V534" s="91"/>
      <c r="W534" s="91"/>
      <c r="X534" s="91"/>
    </row>
    <row r="535" spans="10:24" ht="13" customHeight="1">
      <c r="J535" s="91"/>
      <c r="K535" s="91"/>
      <c r="R535" s="91"/>
      <c r="T535" s="91"/>
      <c r="V535" s="91"/>
      <c r="W535" s="91"/>
      <c r="X535" s="91"/>
    </row>
    <row r="536" spans="10:24" ht="13" customHeight="1">
      <c r="J536" s="91"/>
      <c r="K536" s="91"/>
      <c r="R536" s="91"/>
      <c r="T536" s="91"/>
      <c r="V536" s="91"/>
      <c r="W536" s="91"/>
      <c r="X536" s="91"/>
    </row>
    <row r="537" spans="10:24" ht="13" customHeight="1">
      <c r="J537" s="91"/>
      <c r="K537" s="91"/>
      <c r="R537" s="91"/>
      <c r="T537" s="91"/>
      <c r="V537" s="91"/>
      <c r="W537" s="91"/>
      <c r="X537" s="91"/>
    </row>
    <row r="538" spans="10:24" ht="13" customHeight="1">
      <c r="J538" s="91"/>
      <c r="K538" s="91"/>
      <c r="R538" s="91"/>
      <c r="T538" s="91"/>
      <c r="V538" s="91"/>
      <c r="W538" s="91"/>
      <c r="X538" s="91"/>
    </row>
    <row r="539" spans="10:24" ht="13" customHeight="1">
      <c r="J539" s="91"/>
      <c r="K539" s="91"/>
      <c r="R539" s="91"/>
      <c r="T539" s="91"/>
      <c r="V539" s="91"/>
      <c r="W539" s="91"/>
      <c r="X539" s="91"/>
    </row>
    <row r="540" spans="10:24" ht="13" customHeight="1">
      <c r="J540" s="91"/>
      <c r="K540" s="91"/>
      <c r="R540" s="91"/>
      <c r="T540" s="91"/>
      <c r="V540" s="91"/>
      <c r="W540" s="91"/>
      <c r="X540" s="91"/>
    </row>
    <row r="541" spans="10:24" ht="13" customHeight="1">
      <c r="J541" s="91"/>
      <c r="K541" s="91"/>
      <c r="R541" s="91"/>
      <c r="T541" s="91"/>
      <c r="V541" s="91"/>
      <c r="W541" s="91"/>
      <c r="X541" s="91"/>
    </row>
    <row r="542" spans="10:24" ht="13" customHeight="1">
      <c r="J542" s="91"/>
      <c r="K542" s="91"/>
      <c r="R542" s="91"/>
      <c r="T542" s="91"/>
      <c r="V542" s="91"/>
      <c r="W542" s="91"/>
      <c r="X542" s="91"/>
    </row>
    <row r="543" spans="10:24" ht="13" customHeight="1">
      <c r="J543" s="91"/>
      <c r="K543" s="91"/>
      <c r="R543" s="91"/>
      <c r="T543" s="91"/>
      <c r="V543" s="91"/>
      <c r="W543" s="91"/>
      <c r="X543" s="91"/>
    </row>
    <row r="544" spans="10:24" ht="13" customHeight="1">
      <c r="J544" s="91"/>
      <c r="K544" s="91"/>
      <c r="R544" s="91"/>
      <c r="T544" s="91"/>
      <c r="V544" s="91"/>
      <c r="W544" s="91"/>
      <c r="X544" s="91"/>
    </row>
    <row r="545" spans="10:24" ht="13" customHeight="1">
      <c r="J545" s="91"/>
      <c r="K545" s="91"/>
      <c r="R545" s="91"/>
      <c r="T545" s="91"/>
      <c r="V545" s="91"/>
      <c r="W545" s="91"/>
      <c r="X545" s="91"/>
    </row>
    <row r="546" spans="10:24" ht="13" customHeight="1">
      <c r="J546" s="91"/>
      <c r="K546" s="91"/>
      <c r="R546" s="91"/>
      <c r="T546" s="91"/>
      <c r="V546" s="91"/>
      <c r="W546" s="91"/>
      <c r="X546" s="91"/>
    </row>
    <row r="547" spans="10:24" ht="13" customHeight="1">
      <c r="J547" s="91"/>
      <c r="K547" s="91"/>
      <c r="R547" s="91"/>
      <c r="T547" s="91"/>
      <c r="V547" s="91"/>
      <c r="W547" s="91"/>
      <c r="X547" s="91"/>
    </row>
    <row r="548" spans="10:24" ht="13" customHeight="1">
      <c r="J548" s="91"/>
      <c r="K548" s="91"/>
      <c r="R548" s="91"/>
      <c r="T548" s="91"/>
      <c r="V548" s="91"/>
      <c r="W548" s="91"/>
      <c r="X548" s="91"/>
    </row>
    <row r="549" spans="10:24" ht="13" customHeight="1">
      <c r="J549" s="91"/>
      <c r="K549" s="91"/>
      <c r="R549" s="91"/>
      <c r="T549" s="91"/>
      <c r="V549" s="91"/>
      <c r="W549" s="91"/>
      <c r="X549" s="91"/>
    </row>
    <row r="550" spans="10:24" ht="13" customHeight="1">
      <c r="J550" s="91"/>
      <c r="K550" s="91"/>
      <c r="R550" s="91"/>
      <c r="T550" s="91"/>
      <c r="V550" s="91"/>
      <c r="W550" s="91"/>
      <c r="X550" s="91"/>
    </row>
    <row r="551" spans="10:24" ht="13" customHeight="1">
      <c r="J551" s="91"/>
      <c r="K551" s="91"/>
      <c r="R551" s="91"/>
      <c r="T551" s="91"/>
      <c r="V551" s="91"/>
      <c r="W551" s="91"/>
      <c r="X551" s="91"/>
    </row>
    <row r="552" spans="10:24" ht="13" customHeight="1">
      <c r="J552" s="91"/>
      <c r="K552" s="91"/>
      <c r="R552" s="91"/>
      <c r="T552" s="91"/>
      <c r="V552" s="91"/>
      <c r="W552" s="91"/>
      <c r="X552" s="91"/>
    </row>
    <row r="553" spans="10:24" ht="13" customHeight="1">
      <c r="J553" s="91"/>
      <c r="K553" s="91"/>
      <c r="R553" s="91"/>
      <c r="T553" s="91"/>
      <c r="V553" s="91"/>
      <c r="W553" s="91"/>
      <c r="X553" s="91"/>
    </row>
    <row r="554" spans="10:24" ht="13" customHeight="1">
      <c r="J554" s="91"/>
      <c r="K554" s="91"/>
      <c r="R554" s="91"/>
      <c r="T554" s="91"/>
      <c r="V554" s="91"/>
      <c r="W554" s="91"/>
      <c r="X554" s="91"/>
    </row>
    <row r="555" spans="10:24" ht="13" customHeight="1">
      <c r="J555" s="91"/>
      <c r="K555" s="91"/>
      <c r="R555" s="91"/>
      <c r="T555" s="91"/>
      <c r="V555" s="91"/>
      <c r="W555" s="91"/>
      <c r="X555" s="91"/>
    </row>
    <row r="556" spans="10:24" ht="13" customHeight="1">
      <c r="J556" s="91"/>
      <c r="K556" s="91"/>
      <c r="R556" s="91"/>
      <c r="T556" s="91"/>
      <c r="V556" s="91"/>
      <c r="W556" s="91"/>
      <c r="X556" s="91"/>
    </row>
    <row r="557" spans="10:24" ht="13" customHeight="1">
      <c r="J557" s="91"/>
      <c r="K557" s="91"/>
      <c r="R557" s="91"/>
      <c r="T557" s="91"/>
      <c r="V557" s="91"/>
      <c r="W557" s="91"/>
      <c r="X557" s="91"/>
    </row>
    <row r="558" spans="10:24" ht="13" customHeight="1">
      <c r="J558" s="91"/>
      <c r="K558" s="91"/>
      <c r="R558" s="91"/>
      <c r="T558" s="91"/>
      <c r="V558" s="91"/>
      <c r="W558" s="91"/>
      <c r="X558" s="91"/>
    </row>
    <row r="559" spans="10:24" ht="13" customHeight="1">
      <c r="J559" s="91"/>
      <c r="K559" s="91"/>
      <c r="R559" s="91"/>
      <c r="T559" s="91"/>
      <c r="V559" s="91"/>
      <c r="W559" s="91"/>
      <c r="X559" s="91"/>
    </row>
    <row r="560" spans="10:24" ht="13" customHeight="1">
      <c r="J560" s="91"/>
      <c r="K560" s="91"/>
      <c r="R560" s="91"/>
      <c r="T560" s="91"/>
      <c r="V560" s="91"/>
      <c r="W560" s="91"/>
      <c r="X560" s="91"/>
    </row>
    <row r="561" spans="10:24" ht="13" customHeight="1">
      <c r="J561" s="91"/>
      <c r="K561" s="91"/>
      <c r="R561" s="91"/>
      <c r="T561" s="91"/>
      <c r="V561" s="91"/>
      <c r="W561" s="91"/>
      <c r="X561" s="91"/>
    </row>
    <row r="562" spans="10:24" ht="13" customHeight="1">
      <c r="J562" s="91"/>
      <c r="K562" s="91"/>
      <c r="R562" s="91"/>
      <c r="T562" s="91"/>
      <c r="V562" s="91"/>
      <c r="W562" s="91"/>
      <c r="X562" s="91"/>
    </row>
  </sheetData>
  <conditionalFormatting sqref="AZ68">
    <cfRule type="containsText" dxfId="1" priority="2" operator="containsText" text="date">
      <formula>NOT(ISERROR(SEARCH("date",AZ68)))</formula>
    </cfRule>
  </conditionalFormatting>
  <conditionalFormatting sqref="B91">
    <cfRule type="containsText" dxfId="0" priority="1" operator="containsText" text="date">
      <formula>NOT(ISERROR(SEARCH("date",B91)))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7"/>
  <sheetViews>
    <sheetView zoomScale="160" zoomScaleNormal="160" zoomScalePageLayoutView="160" workbookViewId="0">
      <pane xSplit="4" ySplit="1" topLeftCell="E261" activePane="bottomRight" state="frozen"/>
      <selection pane="topRight" activeCell="E1" sqref="E1"/>
      <selection pane="bottomLeft" activeCell="A2" sqref="A2"/>
      <selection pane="bottomRight" activeCell="G281" sqref="G281"/>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57" bestFit="1" customWidth="1"/>
  </cols>
  <sheetData>
    <row r="1" spans="1:5">
      <c r="A1" s="24" t="s">
        <v>395</v>
      </c>
      <c r="B1" s="24" t="s">
        <v>1</v>
      </c>
      <c r="C1" s="24" t="s">
        <v>2</v>
      </c>
      <c r="D1" s="24" t="s">
        <v>1297</v>
      </c>
      <c r="E1" s="32" t="s">
        <v>779</v>
      </c>
    </row>
    <row r="2" spans="1:5">
      <c r="A2" s="24" t="s">
        <v>396</v>
      </c>
      <c r="B2" s="24" t="s">
        <v>397</v>
      </c>
      <c r="C2" s="24" t="s">
        <v>398</v>
      </c>
      <c r="D2" s="24"/>
      <c r="E2" s="32" t="s">
        <v>398</v>
      </c>
    </row>
    <row r="3" spans="1:5">
      <c r="A3" s="24" t="s">
        <v>399</v>
      </c>
      <c r="B3" s="24" t="s">
        <v>26</v>
      </c>
      <c r="C3" s="24" t="s">
        <v>400</v>
      </c>
      <c r="D3" s="24"/>
      <c r="E3" s="32" t="s">
        <v>401</v>
      </c>
    </row>
    <row r="4" spans="1:5">
      <c r="A4" s="24" t="s">
        <v>399</v>
      </c>
      <c r="B4" s="24" t="s">
        <v>402</v>
      </c>
      <c r="C4" s="24" t="s">
        <v>403</v>
      </c>
      <c r="D4" s="24"/>
      <c r="E4" s="32" t="s">
        <v>404</v>
      </c>
    </row>
    <row r="5" spans="1:5">
      <c r="A5" s="24" t="s">
        <v>405</v>
      </c>
      <c r="B5" s="24" t="s">
        <v>26</v>
      </c>
      <c r="C5" s="24" t="s">
        <v>400</v>
      </c>
      <c r="D5" s="24"/>
      <c r="E5" s="32" t="s">
        <v>406</v>
      </c>
    </row>
    <row r="6" spans="1:5">
      <c r="A6" s="24" t="s">
        <v>405</v>
      </c>
      <c r="B6" s="24" t="s">
        <v>402</v>
      </c>
      <c r="C6" s="24" t="s">
        <v>403</v>
      </c>
      <c r="D6" s="24"/>
      <c r="E6" s="32" t="s">
        <v>407</v>
      </c>
    </row>
    <row r="7" spans="1:5">
      <c r="A7" s="24" t="s">
        <v>405</v>
      </c>
      <c r="B7" s="24">
        <v>-99</v>
      </c>
      <c r="C7" s="24" t="s">
        <v>408</v>
      </c>
      <c r="D7" s="24"/>
      <c r="E7" s="32" t="s">
        <v>409</v>
      </c>
    </row>
    <row r="8" spans="1:5">
      <c r="A8" s="24" t="s">
        <v>410</v>
      </c>
      <c r="B8" s="24" t="s">
        <v>26</v>
      </c>
      <c r="C8" s="24" t="s">
        <v>400</v>
      </c>
      <c r="D8" s="24"/>
      <c r="E8" s="32" t="s">
        <v>406</v>
      </c>
    </row>
    <row r="9" spans="1:5">
      <c r="A9" s="24" t="s">
        <v>410</v>
      </c>
      <c r="B9" s="24" t="s">
        <v>402</v>
      </c>
      <c r="C9" s="24" t="s">
        <v>403</v>
      </c>
      <c r="D9" s="24"/>
      <c r="E9" s="32" t="s">
        <v>404</v>
      </c>
    </row>
    <row r="10" spans="1:5">
      <c r="A10" s="24" t="s">
        <v>410</v>
      </c>
      <c r="B10" s="24">
        <v>-88</v>
      </c>
      <c r="C10" s="24" t="s">
        <v>411</v>
      </c>
      <c r="D10" s="24"/>
      <c r="E10" s="32" t="s">
        <v>412</v>
      </c>
    </row>
    <row r="11" spans="1:5">
      <c r="A11" s="24" t="s">
        <v>410</v>
      </c>
      <c r="B11" s="24">
        <v>-99</v>
      </c>
      <c r="C11" s="24" t="s">
        <v>408</v>
      </c>
      <c r="D11" s="24"/>
      <c r="E11" s="32" t="s">
        <v>409</v>
      </c>
    </row>
    <row r="12" spans="1:5">
      <c r="A12" s="24" t="s">
        <v>413</v>
      </c>
      <c r="B12" s="24" t="s">
        <v>26</v>
      </c>
      <c r="C12" s="24" t="s">
        <v>400</v>
      </c>
      <c r="D12" s="24"/>
      <c r="E12" s="32" t="s">
        <v>406</v>
      </c>
    </row>
    <row r="13" spans="1:5">
      <c r="A13" s="24" t="s">
        <v>413</v>
      </c>
      <c r="B13" s="24" t="s">
        <v>402</v>
      </c>
      <c r="C13" s="24" t="s">
        <v>403</v>
      </c>
      <c r="D13" s="24"/>
      <c r="E13" s="32" t="s">
        <v>404</v>
      </c>
    </row>
    <row r="14" spans="1:5">
      <c r="A14" s="24" t="s">
        <v>413</v>
      </c>
      <c r="B14" s="24">
        <v>-88</v>
      </c>
      <c r="C14" s="24" t="s">
        <v>414</v>
      </c>
      <c r="D14" s="24"/>
      <c r="E14" s="32" t="s">
        <v>415</v>
      </c>
    </row>
    <row r="15" spans="1:5">
      <c r="A15" s="24" t="s">
        <v>413</v>
      </c>
      <c r="B15" s="24">
        <v>-99</v>
      </c>
      <c r="C15" s="24" t="s">
        <v>408</v>
      </c>
      <c r="D15" s="24"/>
      <c r="E15" s="32" t="s">
        <v>409</v>
      </c>
    </row>
    <row r="16" spans="1:5">
      <c r="A16" s="24" t="s">
        <v>416</v>
      </c>
      <c r="B16" s="24" t="s">
        <v>417</v>
      </c>
      <c r="C16" s="24" t="s">
        <v>418</v>
      </c>
      <c r="D16" s="24"/>
      <c r="E16" s="32" t="s">
        <v>419</v>
      </c>
    </row>
    <row r="17" spans="1:8">
      <c r="A17" s="24" t="s">
        <v>416</v>
      </c>
      <c r="B17" s="24" t="s">
        <v>420</v>
      </c>
      <c r="C17" s="24" t="s">
        <v>421</v>
      </c>
      <c r="D17" s="24"/>
      <c r="E17" s="32" t="s">
        <v>422</v>
      </c>
    </row>
    <row r="18" spans="1:8">
      <c r="A18" s="24" t="s">
        <v>416</v>
      </c>
      <c r="B18" s="24" t="s">
        <v>423</v>
      </c>
      <c r="C18" s="24" t="s">
        <v>424</v>
      </c>
      <c r="D18" s="24"/>
      <c r="E18" s="32" t="s">
        <v>425</v>
      </c>
    </row>
    <row r="19" spans="1:8">
      <c r="A19" s="24" t="s">
        <v>416</v>
      </c>
      <c r="B19" s="24" t="s">
        <v>426</v>
      </c>
      <c r="C19" s="24" t="s">
        <v>427</v>
      </c>
      <c r="D19" s="24"/>
      <c r="E19" s="32" t="s">
        <v>404</v>
      </c>
    </row>
    <row r="20" spans="1:8">
      <c r="A20" s="24" t="s">
        <v>428</v>
      </c>
      <c r="B20" s="24">
        <v>1</v>
      </c>
      <c r="C20" s="24" t="s">
        <v>429</v>
      </c>
      <c r="D20" s="24"/>
      <c r="E20" s="32" t="s">
        <v>430</v>
      </c>
    </row>
    <row r="21" spans="1:8">
      <c r="A21" s="24" t="s">
        <v>428</v>
      </c>
      <c r="B21" s="24">
        <v>2</v>
      </c>
      <c r="C21" s="24" t="s">
        <v>431</v>
      </c>
      <c r="D21" s="24"/>
      <c r="E21" s="32" t="s">
        <v>432</v>
      </c>
    </row>
    <row r="22" spans="1:8">
      <c r="A22" s="24" t="s">
        <v>428</v>
      </c>
      <c r="B22" s="24">
        <v>3</v>
      </c>
      <c r="C22" s="24" t="s">
        <v>433</v>
      </c>
      <c r="D22" s="24"/>
      <c r="E22" s="32" t="s">
        <v>434</v>
      </c>
    </row>
    <row r="23" spans="1:8">
      <c r="A23" s="24" t="s">
        <v>435</v>
      </c>
      <c r="B23" s="24">
        <v>1</v>
      </c>
      <c r="C23" s="24"/>
      <c r="D23" s="24"/>
      <c r="E23" s="32"/>
    </row>
    <row r="24" spans="1:8" s="7" customFormat="1">
      <c r="A24" s="2" t="s">
        <v>436</v>
      </c>
      <c r="B24" s="20" t="s">
        <v>437</v>
      </c>
      <c r="C24" s="20" t="s">
        <v>438</v>
      </c>
      <c r="D24" s="23"/>
      <c r="E24" s="20" t="s">
        <v>439</v>
      </c>
      <c r="F24" s="8"/>
      <c r="G24" s="8"/>
      <c r="H24" s="8"/>
    </row>
    <row r="25" spans="1:8" s="39" customFormat="1">
      <c r="A25" s="36" t="s">
        <v>436</v>
      </c>
      <c r="B25" s="31" t="s">
        <v>2099</v>
      </c>
      <c r="C25" s="31" t="s">
        <v>2100</v>
      </c>
      <c r="D25" s="31"/>
      <c r="E25" s="31" t="s">
        <v>2101</v>
      </c>
      <c r="F25" s="38"/>
      <c r="G25" s="38"/>
      <c r="H25" s="38"/>
    </row>
    <row r="26" spans="1:8" s="39" customFormat="1">
      <c r="A26" s="36" t="s">
        <v>436</v>
      </c>
      <c r="B26" s="31" t="s">
        <v>2102</v>
      </c>
      <c r="C26" s="31" t="s">
        <v>2103</v>
      </c>
      <c r="D26" s="31"/>
      <c r="E26" s="31" t="s">
        <v>2104</v>
      </c>
      <c r="F26" s="38"/>
      <c r="G26" s="38"/>
      <c r="H26" s="38"/>
    </row>
    <row r="27" spans="1:8" s="39" customFormat="1">
      <c r="A27" s="36" t="s">
        <v>436</v>
      </c>
      <c r="B27" s="31" t="s">
        <v>2105</v>
      </c>
      <c r="C27" s="31" t="s">
        <v>2106</v>
      </c>
      <c r="D27" s="31"/>
      <c r="E27" s="31" t="s">
        <v>2107</v>
      </c>
      <c r="F27" s="38"/>
      <c r="G27" s="38"/>
      <c r="H27" s="38"/>
    </row>
    <row r="28" spans="1:8" s="39" customFormat="1">
      <c r="A28" s="36" t="s">
        <v>436</v>
      </c>
      <c r="B28" s="31" t="s">
        <v>2108</v>
      </c>
      <c r="C28" s="31" t="s">
        <v>2109</v>
      </c>
      <c r="D28" s="31"/>
      <c r="E28" s="31" t="s">
        <v>2110</v>
      </c>
      <c r="F28" s="38"/>
      <c r="G28" s="38"/>
      <c r="H28" s="38"/>
    </row>
    <row r="29" spans="1:8" s="39" customFormat="1">
      <c r="A29" s="36" t="s">
        <v>436</v>
      </c>
      <c r="B29" s="31" t="s">
        <v>2111</v>
      </c>
      <c r="C29" s="31" t="s">
        <v>2112</v>
      </c>
      <c r="D29" s="31"/>
      <c r="E29" s="31" t="s">
        <v>2113</v>
      </c>
      <c r="F29" s="38"/>
      <c r="G29" s="38"/>
      <c r="H29" s="38"/>
    </row>
    <row r="30" spans="1:8" s="5" customFormat="1" ht="12.75" customHeight="1">
      <c r="A30" s="2" t="s">
        <v>436</v>
      </c>
      <c r="B30" s="20">
        <v>-99</v>
      </c>
      <c r="C30" s="20" t="s">
        <v>408</v>
      </c>
      <c r="D30" s="23"/>
      <c r="E30" s="20" t="s">
        <v>409</v>
      </c>
      <c r="F30" s="8"/>
      <c r="G30" s="8"/>
      <c r="H30" s="8"/>
    </row>
    <row r="31" spans="1:8">
      <c r="A31" s="24" t="s">
        <v>440</v>
      </c>
      <c r="B31" s="24" t="s">
        <v>444</v>
      </c>
      <c r="C31" s="24" t="s">
        <v>445</v>
      </c>
      <c r="D31" s="24"/>
      <c r="E31" s="32" t="s">
        <v>446</v>
      </c>
    </row>
    <row r="32" spans="1:8">
      <c r="A32" s="24" t="s">
        <v>440</v>
      </c>
      <c r="B32" s="24" t="s">
        <v>447</v>
      </c>
      <c r="C32" s="24" t="s">
        <v>448</v>
      </c>
      <c r="D32" s="24"/>
      <c r="E32" s="32" t="s">
        <v>449</v>
      </c>
    </row>
    <row r="33" spans="1:5">
      <c r="A33" s="24" t="s">
        <v>440</v>
      </c>
      <c r="B33" s="24" t="s">
        <v>450</v>
      </c>
      <c r="C33" s="24" t="s">
        <v>451</v>
      </c>
      <c r="D33" s="24"/>
      <c r="E33" s="32" t="s">
        <v>452</v>
      </c>
    </row>
    <row r="34" spans="1:5">
      <c r="A34" s="24" t="s">
        <v>440</v>
      </c>
      <c r="B34" s="24" t="s">
        <v>453</v>
      </c>
      <c r="C34" s="24" t="s">
        <v>454</v>
      </c>
      <c r="D34" s="24"/>
      <c r="E34" s="32" t="s">
        <v>455</v>
      </c>
    </row>
    <row r="35" spans="1:5">
      <c r="A35" s="24" t="s">
        <v>440</v>
      </c>
      <c r="B35" s="24" t="s">
        <v>441</v>
      </c>
      <c r="C35" s="24" t="s">
        <v>442</v>
      </c>
      <c r="D35" s="24"/>
      <c r="E35" s="32" t="s">
        <v>443</v>
      </c>
    </row>
    <row r="36" spans="1:5">
      <c r="A36" s="24" t="s">
        <v>440</v>
      </c>
      <c r="B36" s="24">
        <v>-99</v>
      </c>
      <c r="C36" s="24" t="s">
        <v>408</v>
      </c>
      <c r="D36" s="24"/>
      <c r="E36" s="32" t="s">
        <v>409</v>
      </c>
    </row>
    <row r="37" spans="1:5">
      <c r="A37" s="24" t="s">
        <v>456</v>
      </c>
      <c r="B37" s="24" t="s">
        <v>457</v>
      </c>
      <c r="C37" s="24" t="s">
        <v>458</v>
      </c>
      <c r="D37" s="24"/>
      <c r="E37" s="32" t="s">
        <v>459</v>
      </c>
    </row>
    <row r="38" spans="1:5">
      <c r="A38" s="24" t="s">
        <v>456</v>
      </c>
      <c r="B38" s="24" t="s">
        <v>460</v>
      </c>
      <c r="C38" s="24" t="s">
        <v>461</v>
      </c>
      <c r="D38" s="24"/>
      <c r="E38" s="32" t="s">
        <v>462</v>
      </c>
    </row>
    <row r="39" spans="1:5">
      <c r="A39" s="24" t="s">
        <v>456</v>
      </c>
      <c r="B39" s="24">
        <v>-99</v>
      </c>
      <c r="C39" s="24" t="s">
        <v>408</v>
      </c>
      <c r="D39" s="24"/>
      <c r="E39" s="32" t="s">
        <v>409</v>
      </c>
    </row>
    <row r="40" spans="1:5">
      <c r="A40" s="24" t="s">
        <v>463</v>
      </c>
      <c r="B40" s="24" t="s">
        <v>464</v>
      </c>
      <c r="C40" s="24" t="s">
        <v>465</v>
      </c>
      <c r="D40" s="24"/>
      <c r="E40" s="32" t="s">
        <v>466</v>
      </c>
    </row>
    <row r="41" spans="1:5">
      <c r="A41" s="24" t="s">
        <v>463</v>
      </c>
      <c r="B41" s="24" t="s">
        <v>467</v>
      </c>
      <c r="C41" s="24" t="s">
        <v>468</v>
      </c>
      <c r="D41" s="24"/>
      <c r="E41" s="32" t="s">
        <v>469</v>
      </c>
    </row>
    <row r="42" spans="1:5">
      <c r="A42" s="24" t="s">
        <v>463</v>
      </c>
      <c r="B42" s="24" t="s">
        <v>470</v>
      </c>
      <c r="C42" s="24" t="s">
        <v>471</v>
      </c>
      <c r="D42" s="24"/>
      <c r="E42" s="32" t="s">
        <v>472</v>
      </c>
    </row>
    <row r="43" spans="1:5">
      <c r="A43" s="24" t="s">
        <v>463</v>
      </c>
      <c r="B43" s="24" t="s">
        <v>473</v>
      </c>
      <c r="C43" s="24" t="s">
        <v>474</v>
      </c>
      <c r="D43" s="24"/>
      <c r="E43" s="32" t="s">
        <v>475</v>
      </c>
    </row>
    <row r="44" spans="1:5">
      <c r="A44" s="24" t="s">
        <v>463</v>
      </c>
      <c r="B44" s="24" t="s">
        <v>476</v>
      </c>
      <c r="C44" s="24" t="s">
        <v>477</v>
      </c>
      <c r="D44" s="24"/>
      <c r="E44" s="32" t="s">
        <v>478</v>
      </c>
    </row>
    <row r="45" spans="1:5">
      <c r="A45" s="24" t="s">
        <v>463</v>
      </c>
      <c r="B45" s="24" t="s">
        <v>479</v>
      </c>
      <c r="C45" s="24" t="s">
        <v>480</v>
      </c>
      <c r="D45" s="24"/>
      <c r="E45" s="32" t="s">
        <v>481</v>
      </c>
    </row>
    <row r="46" spans="1:5">
      <c r="A46" s="24" t="s">
        <v>463</v>
      </c>
      <c r="B46" s="24" t="s">
        <v>437</v>
      </c>
      <c r="C46" s="24" t="s">
        <v>482</v>
      </c>
      <c r="D46" s="24"/>
      <c r="E46" s="32" t="s">
        <v>483</v>
      </c>
    </row>
    <row r="47" spans="1:5">
      <c r="A47" s="24" t="s">
        <v>463</v>
      </c>
      <c r="B47" s="24">
        <v>-99</v>
      </c>
      <c r="C47" s="24" t="s">
        <v>408</v>
      </c>
      <c r="D47" s="24"/>
      <c r="E47" s="32" t="s">
        <v>409</v>
      </c>
    </row>
    <row r="48" spans="1:5" s="10" customFormat="1">
      <c r="A48" s="30" t="s">
        <v>929</v>
      </c>
      <c r="B48" s="24" t="s">
        <v>484</v>
      </c>
      <c r="C48" s="30" t="s">
        <v>930</v>
      </c>
      <c r="D48" s="24"/>
      <c r="E48" s="32" t="s">
        <v>1315</v>
      </c>
    </row>
    <row r="49" spans="1:5" s="10" customFormat="1">
      <c r="A49" s="30" t="s">
        <v>929</v>
      </c>
      <c r="B49" s="24" t="s">
        <v>485</v>
      </c>
      <c r="C49" s="30" t="s">
        <v>931</v>
      </c>
      <c r="D49" s="24"/>
      <c r="E49" s="32" t="s">
        <v>937</v>
      </c>
    </row>
    <row r="50" spans="1:5" s="10" customFormat="1">
      <c r="A50" s="30" t="s">
        <v>929</v>
      </c>
      <c r="B50" s="24" t="s">
        <v>486</v>
      </c>
      <c r="C50" s="30" t="s">
        <v>932</v>
      </c>
      <c r="D50" s="24"/>
      <c r="E50" s="32" t="s">
        <v>488</v>
      </c>
    </row>
    <row r="51" spans="1:5" s="10" customFormat="1">
      <c r="A51" s="30" t="s">
        <v>929</v>
      </c>
      <c r="B51" s="24">
        <v>-88</v>
      </c>
      <c r="C51" s="30" t="s">
        <v>933</v>
      </c>
      <c r="D51" s="24"/>
      <c r="E51" s="32" t="s">
        <v>489</v>
      </c>
    </row>
    <row r="52" spans="1:5" s="10" customFormat="1">
      <c r="A52" s="30" t="s">
        <v>929</v>
      </c>
      <c r="B52" s="24">
        <v>-99</v>
      </c>
      <c r="C52" s="30" t="s">
        <v>408</v>
      </c>
      <c r="D52" s="24"/>
      <c r="E52" s="32" t="s">
        <v>409</v>
      </c>
    </row>
    <row r="53" spans="1:5" s="10" customFormat="1">
      <c r="A53" s="30" t="s">
        <v>934</v>
      </c>
      <c r="B53" s="24" t="s">
        <v>484</v>
      </c>
      <c r="C53" s="30" t="s">
        <v>935</v>
      </c>
      <c r="D53" s="24"/>
      <c r="E53" s="32" t="s">
        <v>939</v>
      </c>
    </row>
    <row r="54" spans="1:5" s="10" customFormat="1">
      <c r="A54" s="30" t="s">
        <v>934</v>
      </c>
      <c r="B54" s="24" t="s">
        <v>485</v>
      </c>
      <c r="C54" s="30" t="s">
        <v>936</v>
      </c>
      <c r="D54" s="24"/>
      <c r="E54" s="32" t="s">
        <v>938</v>
      </c>
    </row>
    <row r="55" spans="1:5" s="10" customFormat="1">
      <c r="A55" s="30" t="s">
        <v>934</v>
      </c>
      <c r="B55" s="24" t="s">
        <v>486</v>
      </c>
      <c r="C55" s="30" t="s">
        <v>932</v>
      </c>
      <c r="D55" s="24"/>
      <c r="E55" s="32" t="s">
        <v>488</v>
      </c>
    </row>
    <row r="56" spans="1:5" s="10" customFormat="1">
      <c r="A56" s="30" t="s">
        <v>934</v>
      </c>
      <c r="B56" s="24">
        <v>-88</v>
      </c>
      <c r="C56" s="30" t="s">
        <v>933</v>
      </c>
      <c r="D56" s="24"/>
      <c r="E56" s="32" t="s">
        <v>489</v>
      </c>
    </row>
    <row r="57" spans="1:5" s="10" customFormat="1">
      <c r="A57" s="30" t="s">
        <v>934</v>
      </c>
      <c r="B57" s="24">
        <v>-99</v>
      </c>
      <c r="C57" s="30" t="s">
        <v>408</v>
      </c>
      <c r="D57" s="24"/>
      <c r="E57" s="32" t="s">
        <v>409</v>
      </c>
    </row>
    <row r="58" spans="1:5">
      <c r="A58" s="24" t="s">
        <v>490</v>
      </c>
      <c r="B58" s="24" t="s">
        <v>470</v>
      </c>
      <c r="C58" s="24" t="s">
        <v>491</v>
      </c>
      <c r="D58" s="24"/>
      <c r="E58" s="32" t="s">
        <v>492</v>
      </c>
    </row>
    <row r="59" spans="1:5">
      <c r="A59" s="24" t="s">
        <v>490</v>
      </c>
      <c r="B59" s="24" t="s">
        <v>473</v>
      </c>
      <c r="C59" s="24" t="s">
        <v>493</v>
      </c>
      <c r="D59" s="24"/>
      <c r="E59" s="32" t="s">
        <v>494</v>
      </c>
    </row>
    <row r="60" spans="1:5">
      <c r="A60" s="24" t="s">
        <v>490</v>
      </c>
      <c r="B60" s="24" t="s">
        <v>495</v>
      </c>
      <c r="C60" s="24" t="s">
        <v>496</v>
      </c>
      <c r="D60" s="24"/>
      <c r="E60" s="32" t="s">
        <v>497</v>
      </c>
    </row>
    <row r="61" spans="1:5">
      <c r="A61" s="24" t="s">
        <v>490</v>
      </c>
      <c r="B61" s="24" t="s">
        <v>486</v>
      </c>
      <c r="C61" s="24" t="s">
        <v>487</v>
      </c>
      <c r="D61" s="24"/>
      <c r="E61" s="32" t="s">
        <v>498</v>
      </c>
    </row>
    <row r="62" spans="1:5">
      <c r="A62" s="24" t="s">
        <v>490</v>
      </c>
      <c r="B62" s="24" t="s">
        <v>499</v>
      </c>
      <c r="C62" s="24" t="s">
        <v>500</v>
      </c>
      <c r="D62" s="24"/>
      <c r="E62" s="32" t="s">
        <v>501</v>
      </c>
    </row>
    <row r="63" spans="1:5">
      <c r="A63" s="24" t="s">
        <v>490</v>
      </c>
      <c r="B63" s="24">
        <v>-88</v>
      </c>
      <c r="C63" s="24" t="s">
        <v>502</v>
      </c>
      <c r="D63" s="24"/>
      <c r="E63" s="181" t="s">
        <v>412</v>
      </c>
    </row>
    <row r="64" spans="1:5">
      <c r="A64" s="24" t="s">
        <v>490</v>
      </c>
      <c r="B64" s="24">
        <v>-99</v>
      </c>
      <c r="C64" s="24" t="s">
        <v>408</v>
      </c>
      <c r="D64" s="24"/>
      <c r="E64" s="181" t="s">
        <v>409</v>
      </c>
    </row>
    <row r="65" spans="1:8">
      <c r="A65" s="24" t="s">
        <v>503</v>
      </c>
      <c r="B65" s="24" t="s">
        <v>504</v>
      </c>
      <c r="C65" s="24" t="s">
        <v>505</v>
      </c>
      <c r="D65" s="24"/>
      <c r="E65" s="32" t="s">
        <v>506</v>
      </c>
    </row>
    <row r="66" spans="1:8">
      <c r="A66" s="24" t="s">
        <v>503</v>
      </c>
      <c r="B66" s="24" t="s">
        <v>507</v>
      </c>
      <c r="C66" s="24" t="s">
        <v>508</v>
      </c>
      <c r="D66" s="24"/>
      <c r="E66" s="32" t="s">
        <v>509</v>
      </c>
    </row>
    <row r="67" spans="1:8">
      <c r="A67" s="24" t="s">
        <v>503</v>
      </c>
      <c r="B67" s="24" t="s">
        <v>510</v>
      </c>
      <c r="C67" s="24" t="s">
        <v>511</v>
      </c>
      <c r="D67" s="24"/>
      <c r="E67" s="32" t="s">
        <v>512</v>
      </c>
    </row>
    <row r="68" spans="1:8">
      <c r="A68" s="24" t="s">
        <v>503</v>
      </c>
      <c r="B68" s="24">
        <v>-99</v>
      </c>
      <c r="C68" s="24" t="s">
        <v>408</v>
      </c>
      <c r="D68" s="24"/>
      <c r="E68" s="32" t="s">
        <v>409</v>
      </c>
    </row>
    <row r="69" spans="1:8" s="5" customFormat="1" ht="12.75" customHeight="1">
      <c r="A69" s="2" t="s">
        <v>513</v>
      </c>
      <c r="B69" s="20" t="s">
        <v>514</v>
      </c>
      <c r="C69" s="21" t="s">
        <v>515</v>
      </c>
      <c r="D69" s="23"/>
      <c r="E69" s="20" t="s">
        <v>516</v>
      </c>
      <c r="F69" s="8"/>
      <c r="G69" s="8"/>
      <c r="H69" s="8"/>
    </row>
    <row r="70" spans="1:8" s="5" customFormat="1" ht="12.75" customHeight="1">
      <c r="A70" s="2" t="s">
        <v>513</v>
      </c>
      <c r="B70" s="20" t="s">
        <v>517</v>
      </c>
      <c r="C70" s="21" t="s">
        <v>518</v>
      </c>
      <c r="D70" s="23"/>
      <c r="E70" s="20" t="s">
        <v>519</v>
      </c>
      <c r="F70" s="8"/>
      <c r="G70" s="8"/>
      <c r="H70" s="8"/>
    </row>
    <row r="71" spans="1:8" s="5" customFormat="1" ht="12.75" customHeight="1">
      <c r="A71" s="2" t="s">
        <v>513</v>
      </c>
      <c r="B71" s="2" t="s">
        <v>520</v>
      </c>
      <c r="C71" s="21" t="s">
        <v>521</v>
      </c>
      <c r="D71" s="23"/>
      <c r="E71" s="20" t="s">
        <v>522</v>
      </c>
      <c r="F71" s="8"/>
      <c r="G71" s="8"/>
      <c r="H71" s="8"/>
    </row>
    <row r="72" spans="1:8" s="5" customFormat="1" ht="12.75" customHeight="1">
      <c r="A72" s="2" t="s">
        <v>513</v>
      </c>
      <c r="B72" s="2" t="s">
        <v>523</v>
      </c>
      <c r="C72" s="21" t="s">
        <v>524</v>
      </c>
      <c r="D72" s="23"/>
      <c r="E72" s="181" t="s">
        <v>702</v>
      </c>
      <c r="F72" s="8"/>
      <c r="G72" s="8"/>
      <c r="H72" s="8"/>
    </row>
    <row r="73" spans="1:8" s="7" customFormat="1" ht="12.75" customHeight="1">
      <c r="A73" s="2" t="s">
        <v>513</v>
      </c>
      <c r="B73" s="2" t="s">
        <v>525</v>
      </c>
      <c r="C73" s="21" t="s">
        <v>526</v>
      </c>
      <c r="D73" s="23"/>
      <c r="E73" s="20" t="s">
        <v>527</v>
      </c>
      <c r="F73" s="8"/>
      <c r="G73" s="8"/>
      <c r="H73" s="8"/>
    </row>
    <row r="74" spans="1:8" s="5" customFormat="1" ht="12" customHeight="1">
      <c r="A74" s="2" t="s">
        <v>513</v>
      </c>
      <c r="B74" s="2" t="s">
        <v>528</v>
      </c>
      <c r="C74" s="21" t="s">
        <v>529</v>
      </c>
      <c r="D74" s="23"/>
      <c r="E74" s="20" t="s">
        <v>530</v>
      </c>
      <c r="F74" s="8"/>
      <c r="G74" s="8"/>
      <c r="H74" s="8"/>
    </row>
    <row r="75" spans="1:8" s="5" customFormat="1" ht="12.75" customHeight="1">
      <c r="A75" s="2" t="s">
        <v>513</v>
      </c>
      <c r="B75" s="2" t="s">
        <v>531</v>
      </c>
      <c r="C75" s="21" t="s">
        <v>532</v>
      </c>
      <c r="D75" s="23"/>
      <c r="E75" s="20" t="s">
        <v>1250</v>
      </c>
      <c r="F75" s="8"/>
      <c r="G75" s="8"/>
      <c r="H75" s="8"/>
    </row>
    <row r="76" spans="1:8" s="5" customFormat="1" ht="12.75" customHeight="1">
      <c r="A76" s="2" t="s">
        <v>513</v>
      </c>
      <c r="B76" s="2" t="s">
        <v>533</v>
      </c>
      <c r="C76" s="21" t="s">
        <v>534</v>
      </c>
      <c r="D76" s="23"/>
      <c r="E76" s="20" t="s">
        <v>1251</v>
      </c>
      <c r="F76" s="8"/>
      <c r="G76" s="8"/>
      <c r="H76" s="8"/>
    </row>
    <row r="77" spans="1:8" s="5" customFormat="1" ht="12.75" customHeight="1">
      <c r="A77" s="2" t="s">
        <v>513</v>
      </c>
      <c r="B77" s="2" t="s">
        <v>535</v>
      </c>
      <c r="C77" s="21" t="s">
        <v>536</v>
      </c>
      <c r="D77" s="23"/>
      <c r="E77" s="20" t="s">
        <v>1252</v>
      </c>
      <c r="F77" s="8"/>
      <c r="G77" s="8"/>
      <c r="H77" s="8"/>
    </row>
    <row r="78" spans="1:8" s="39" customFormat="1" ht="12.75" customHeight="1">
      <c r="A78" s="36" t="s">
        <v>513</v>
      </c>
      <c r="B78" s="36" t="s">
        <v>1253</v>
      </c>
      <c r="C78" s="37" t="s">
        <v>1254</v>
      </c>
      <c r="D78" s="40"/>
      <c r="E78" s="31" t="s">
        <v>1255</v>
      </c>
      <c r="F78" s="38"/>
      <c r="G78" s="38"/>
      <c r="H78" s="38"/>
    </row>
    <row r="79" spans="1:8" s="39" customFormat="1" ht="12.75" customHeight="1">
      <c r="A79" s="36" t="s">
        <v>513</v>
      </c>
      <c r="B79" s="36" t="s">
        <v>746</v>
      </c>
      <c r="C79" s="37" t="s">
        <v>1256</v>
      </c>
      <c r="D79" s="40"/>
      <c r="E79" s="31" t="s">
        <v>1257</v>
      </c>
      <c r="F79" s="38"/>
      <c r="G79" s="38"/>
      <c r="H79" s="38"/>
    </row>
    <row r="80" spans="1:8" s="5" customFormat="1" ht="12.75" customHeight="1">
      <c r="A80" s="3" t="s">
        <v>513</v>
      </c>
      <c r="B80" s="2" t="s">
        <v>537</v>
      </c>
      <c r="C80" s="22" t="s">
        <v>538</v>
      </c>
      <c r="D80" s="23"/>
      <c r="E80" s="20" t="s">
        <v>539</v>
      </c>
      <c r="F80" s="8"/>
      <c r="G80" s="8"/>
      <c r="H80" s="8"/>
    </row>
    <row r="81" spans="1:8" s="5" customFormat="1" ht="12.75" customHeight="1">
      <c r="A81" s="3" t="s">
        <v>513</v>
      </c>
      <c r="B81" s="2" t="s">
        <v>540</v>
      </c>
      <c r="C81" s="22" t="s">
        <v>541</v>
      </c>
      <c r="D81" s="23"/>
      <c r="E81" s="20" t="s">
        <v>542</v>
      </c>
      <c r="F81" s="8"/>
      <c r="G81" s="8"/>
      <c r="H81" s="8"/>
    </row>
    <row r="82" spans="1:8" s="39" customFormat="1" ht="12.75" customHeight="1">
      <c r="A82" s="36" t="s">
        <v>513</v>
      </c>
      <c r="B82" s="36" t="s">
        <v>1544</v>
      </c>
      <c r="C82" s="37" t="s">
        <v>1545</v>
      </c>
      <c r="D82" s="40"/>
      <c r="E82" s="37" t="s">
        <v>1545</v>
      </c>
      <c r="F82" s="38"/>
      <c r="G82" s="38"/>
      <c r="H82" s="38"/>
    </row>
    <row r="83" spans="1:8" s="5" customFormat="1" ht="12.75" customHeight="1">
      <c r="A83" s="3" t="s">
        <v>513</v>
      </c>
      <c r="B83" s="2" t="s">
        <v>543</v>
      </c>
      <c r="C83" s="22" t="s">
        <v>544</v>
      </c>
      <c r="D83" s="23"/>
      <c r="E83" s="20" t="s">
        <v>545</v>
      </c>
      <c r="F83" s="8"/>
      <c r="G83" s="8"/>
      <c r="H83" s="8"/>
    </row>
    <row r="84" spans="1:8" s="5" customFormat="1" ht="12.75" customHeight="1">
      <c r="A84" s="3" t="s">
        <v>513</v>
      </c>
      <c r="B84" s="2" t="s">
        <v>546</v>
      </c>
      <c r="C84" s="22" t="s">
        <v>547</v>
      </c>
      <c r="D84" s="23"/>
      <c r="E84" s="20" t="s">
        <v>548</v>
      </c>
      <c r="F84" s="8"/>
      <c r="G84" s="8"/>
      <c r="H84" s="8"/>
    </row>
    <row r="85" spans="1:8" s="39" customFormat="1" ht="12.75" customHeight="1">
      <c r="A85" s="36" t="s">
        <v>513</v>
      </c>
      <c r="B85" s="36" t="s">
        <v>1414</v>
      </c>
      <c r="C85" s="36" t="s">
        <v>549</v>
      </c>
      <c r="D85" s="40"/>
      <c r="E85" s="31" t="s">
        <v>550</v>
      </c>
      <c r="F85" s="38"/>
      <c r="G85" s="38"/>
      <c r="H85" s="38"/>
    </row>
    <row r="86" spans="1:8" s="5" customFormat="1" ht="12.75" customHeight="1">
      <c r="A86" s="3" t="s">
        <v>513</v>
      </c>
      <c r="B86" s="3">
        <v>-99</v>
      </c>
      <c r="C86" s="3" t="s">
        <v>408</v>
      </c>
      <c r="D86" s="25"/>
      <c r="E86" s="4" t="s">
        <v>409</v>
      </c>
      <c r="F86" s="9"/>
      <c r="G86" s="9"/>
      <c r="H86" s="9"/>
    </row>
    <row r="87" spans="1:8" s="5" customFormat="1" ht="12.75" customHeight="1">
      <c r="A87" s="3" t="s">
        <v>701</v>
      </c>
      <c r="B87" s="20" t="s">
        <v>517</v>
      </c>
      <c r="C87" s="21" t="s">
        <v>518</v>
      </c>
      <c r="D87" s="23"/>
      <c r="E87" s="20" t="s">
        <v>519</v>
      </c>
      <c r="F87" s="8"/>
      <c r="G87" s="8"/>
      <c r="H87" s="8"/>
    </row>
    <row r="88" spans="1:8" s="5" customFormat="1" ht="12.75" customHeight="1">
      <c r="A88" s="3" t="s">
        <v>701</v>
      </c>
      <c r="B88" s="2" t="s">
        <v>520</v>
      </c>
      <c r="C88" s="22" t="s">
        <v>521</v>
      </c>
      <c r="D88" s="23"/>
      <c r="E88" s="20" t="s">
        <v>522</v>
      </c>
      <c r="F88" s="8"/>
      <c r="G88" s="8"/>
      <c r="H88" s="8"/>
    </row>
    <row r="89" spans="1:8" s="5" customFormat="1" ht="12.75" customHeight="1">
      <c r="A89" s="3" t="s">
        <v>701</v>
      </c>
      <c r="B89" s="2" t="s">
        <v>523</v>
      </c>
      <c r="C89" s="22" t="s">
        <v>524</v>
      </c>
      <c r="D89" s="23"/>
      <c r="E89" s="20" t="s">
        <v>702</v>
      </c>
      <c r="F89" s="8"/>
      <c r="G89" s="8"/>
      <c r="H89" s="8"/>
    </row>
    <row r="90" spans="1:8" s="7" customFormat="1" ht="12.75" customHeight="1">
      <c r="A90" s="2" t="s">
        <v>701</v>
      </c>
      <c r="B90" s="2" t="s">
        <v>525</v>
      </c>
      <c r="C90" s="20" t="s">
        <v>527</v>
      </c>
      <c r="D90" s="23"/>
      <c r="E90" s="20" t="s">
        <v>527</v>
      </c>
      <c r="F90" s="8"/>
      <c r="G90" s="8"/>
      <c r="H90" s="8"/>
    </row>
    <row r="91" spans="1:8" s="5" customFormat="1" ht="12.75" customHeight="1">
      <c r="A91" s="3" t="s">
        <v>701</v>
      </c>
      <c r="B91" s="2" t="s">
        <v>528</v>
      </c>
      <c r="C91" s="22" t="s">
        <v>529</v>
      </c>
      <c r="D91" s="23"/>
      <c r="E91" s="20" t="s">
        <v>530</v>
      </c>
      <c r="F91" s="8"/>
      <c r="G91" s="8"/>
      <c r="H91" s="8"/>
    </row>
    <row r="92" spans="1:8" s="5" customFormat="1" ht="12.75" customHeight="1">
      <c r="A92" s="3" t="s">
        <v>701</v>
      </c>
      <c r="B92" s="2" t="s">
        <v>531</v>
      </c>
      <c r="C92" s="22" t="s">
        <v>532</v>
      </c>
      <c r="D92" s="23"/>
      <c r="E92" s="20" t="s">
        <v>1250</v>
      </c>
      <c r="F92" s="8"/>
      <c r="G92" s="8"/>
      <c r="H92" s="8"/>
    </row>
    <row r="93" spans="1:8" s="5" customFormat="1" ht="12.75" customHeight="1">
      <c r="A93" s="3" t="s">
        <v>701</v>
      </c>
      <c r="B93" s="2" t="s">
        <v>533</v>
      </c>
      <c r="C93" s="22" t="s">
        <v>534</v>
      </c>
      <c r="D93" s="23"/>
      <c r="E93" s="20" t="s">
        <v>1251</v>
      </c>
      <c r="F93" s="8"/>
      <c r="G93" s="8"/>
      <c r="H93" s="8"/>
    </row>
    <row r="94" spans="1:8" s="5" customFormat="1" ht="12.75" customHeight="1">
      <c r="A94" s="3" t="s">
        <v>701</v>
      </c>
      <c r="B94" s="2" t="s">
        <v>535</v>
      </c>
      <c r="C94" s="22" t="s">
        <v>536</v>
      </c>
      <c r="D94" s="23"/>
      <c r="E94" s="20" t="s">
        <v>1252</v>
      </c>
      <c r="F94" s="8"/>
      <c r="G94" s="8"/>
      <c r="H94" s="8"/>
    </row>
    <row r="95" spans="1:8" s="39" customFormat="1" ht="12.75" customHeight="1">
      <c r="A95" s="36" t="s">
        <v>701</v>
      </c>
      <c r="B95" s="36" t="s">
        <v>1253</v>
      </c>
      <c r="C95" s="37" t="s">
        <v>1254</v>
      </c>
      <c r="D95" s="40"/>
      <c r="E95" s="31" t="s">
        <v>1255</v>
      </c>
      <c r="F95" s="38"/>
      <c r="G95" s="38"/>
      <c r="H95" s="38"/>
    </row>
    <row r="96" spans="1:8" s="39" customFormat="1" ht="12.75" customHeight="1">
      <c r="A96" s="36" t="s">
        <v>701</v>
      </c>
      <c r="B96" s="36" t="s">
        <v>746</v>
      </c>
      <c r="C96" s="37" t="s">
        <v>1256</v>
      </c>
      <c r="D96" s="40"/>
      <c r="E96" s="31" t="s">
        <v>1257</v>
      </c>
      <c r="F96" s="38"/>
      <c r="G96" s="38"/>
      <c r="H96" s="38"/>
    </row>
    <row r="97" spans="1:8" s="5" customFormat="1" ht="12.75" customHeight="1">
      <c r="A97" s="3" t="s">
        <v>701</v>
      </c>
      <c r="B97" s="2" t="s">
        <v>537</v>
      </c>
      <c r="C97" s="22" t="s">
        <v>538</v>
      </c>
      <c r="D97" s="23"/>
      <c r="E97" s="20" t="s">
        <v>539</v>
      </c>
      <c r="F97" s="8"/>
      <c r="G97" s="8"/>
      <c r="H97" s="8"/>
    </row>
    <row r="98" spans="1:8" s="5" customFormat="1" ht="12.75" customHeight="1">
      <c r="A98" s="3" t="s">
        <v>701</v>
      </c>
      <c r="B98" s="2" t="s">
        <v>540</v>
      </c>
      <c r="C98" s="22" t="s">
        <v>541</v>
      </c>
      <c r="D98" s="23"/>
      <c r="E98" s="20" t="s">
        <v>542</v>
      </c>
      <c r="F98" s="8"/>
      <c r="G98" s="8"/>
      <c r="H98" s="8"/>
    </row>
    <row r="99" spans="1:8" s="39" customFormat="1" ht="12.75" customHeight="1">
      <c r="A99" s="36" t="s">
        <v>701</v>
      </c>
      <c r="B99" s="36" t="s">
        <v>1544</v>
      </c>
      <c r="C99" s="37" t="s">
        <v>1545</v>
      </c>
      <c r="D99" s="40"/>
      <c r="E99" s="37" t="s">
        <v>1545</v>
      </c>
      <c r="F99" s="38"/>
      <c r="G99" s="38"/>
      <c r="H99" s="38"/>
    </row>
    <row r="100" spans="1:8" s="5" customFormat="1" ht="12.75" customHeight="1">
      <c r="A100" s="3" t="s">
        <v>701</v>
      </c>
      <c r="B100" s="2" t="s">
        <v>543</v>
      </c>
      <c r="C100" s="22" t="s">
        <v>544</v>
      </c>
      <c r="D100" s="23"/>
      <c r="E100" s="20" t="s">
        <v>545</v>
      </c>
      <c r="F100" s="8"/>
      <c r="G100" s="8"/>
      <c r="H100" s="8"/>
    </row>
    <row r="101" spans="1:8" s="5" customFormat="1" ht="12.75" customHeight="1">
      <c r="A101" s="3" t="s">
        <v>701</v>
      </c>
      <c r="B101" s="2" t="s">
        <v>546</v>
      </c>
      <c r="C101" s="22" t="s">
        <v>547</v>
      </c>
      <c r="D101" s="23"/>
      <c r="E101" s="20" t="s">
        <v>548</v>
      </c>
      <c r="F101" s="8"/>
      <c r="G101" s="8"/>
      <c r="H101" s="8"/>
    </row>
    <row r="102" spans="1:8" s="39" customFormat="1" ht="12.75" customHeight="1">
      <c r="A102" s="36" t="s">
        <v>701</v>
      </c>
      <c r="B102" s="36" t="s">
        <v>1414</v>
      </c>
      <c r="C102" s="36" t="s">
        <v>549</v>
      </c>
      <c r="D102" s="40"/>
      <c r="E102" s="31" t="s">
        <v>550</v>
      </c>
      <c r="F102" s="38"/>
      <c r="G102" s="38"/>
      <c r="H102" s="38"/>
    </row>
    <row r="103" spans="1:8" s="5" customFormat="1" ht="12.75" customHeight="1">
      <c r="A103" s="3" t="s">
        <v>701</v>
      </c>
      <c r="B103" s="3">
        <v>-99</v>
      </c>
      <c r="C103" s="3" t="s">
        <v>408</v>
      </c>
      <c r="D103" s="23"/>
      <c r="E103" s="20" t="s">
        <v>409</v>
      </c>
      <c r="F103" s="8"/>
      <c r="G103" s="8"/>
      <c r="H103" s="8"/>
    </row>
    <row r="104" spans="1:8">
      <c r="A104" s="24" t="s">
        <v>551</v>
      </c>
      <c r="B104" s="24" t="s">
        <v>552</v>
      </c>
      <c r="C104" s="24" t="s">
        <v>553</v>
      </c>
      <c r="D104" s="24"/>
      <c r="E104" s="32" t="s">
        <v>554</v>
      </c>
    </row>
    <row r="105" spans="1:8">
      <c r="A105" s="24" t="s">
        <v>551</v>
      </c>
      <c r="B105" s="24" t="s">
        <v>202</v>
      </c>
      <c r="C105" s="24" t="s">
        <v>555</v>
      </c>
      <c r="D105" s="24"/>
      <c r="E105" s="32" t="s">
        <v>556</v>
      </c>
    </row>
    <row r="106" spans="1:8">
      <c r="A106" s="24" t="s">
        <v>551</v>
      </c>
      <c r="B106" s="24" t="s">
        <v>557</v>
      </c>
      <c r="C106" s="24" t="s">
        <v>558</v>
      </c>
      <c r="D106" s="24"/>
      <c r="E106" s="32" t="s">
        <v>559</v>
      </c>
    </row>
    <row r="107" spans="1:8">
      <c r="A107" s="24" t="s">
        <v>551</v>
      </c>
      <c r="B107" s="24" t="s">
        <v>560</v>
      </c>
      <c r="C107" s="24" t="s">
        <v>561</v>
      </c>
      <c r="D107" s="24"/>
      <c r="E107" s="32" t="s">
        <v>562</v>
      </c>
    </row>
    <row r="108" spans="1:8">
      <c r="A108" s="24" t="s">
        <v>551</v>
      </c>
      <c r="B108" s="24" t="s">
        <v>563</v>
      </c>
      <c r="C108" s="24" t="s">
        <v>564</v>
      </c>
      <c r="D108" s="24"/>
      <c r="E108" s="32" t="s">
        <v>565</v>
      </c>
    </row>
    <row r="109" spans="1:8">
      <c r="A109" s="24" t="s">
        <v>551</v>
      </c>
      <c r="B109" s="24" t="s">
        <v>566</v>
      </c>
      <c r="C109" s="24" t="s">
        <v>567</v>
      </c>
      <c r="D109" s="24"/>
      <c r="E109" s="32" t="s">
        <v>568</v>
      </c>
    </row>
    <row r="110" spans="1:8">
      <c r="A110" s="24" t="s">
        <v>551</v>
      </c>
      <c r="B110" s="24" t="s">
        <v>569</v>
      </c>
      <c r="C110" s="24" t="s">
        <v>570</v>
      </c>
      <c r="D110" s="24"/>
      <c r="E110" s="181" t="s">
        <v>632</v>
      </c>
    </row>
    <row r="111" spans="1:8">
      <c r="A111" s="24" t="s">
        <v>551</v>
      </c>
      <c r="B111" s="24" t="s">
        <v>571</v>
      </c>
      <c r="C111" s="24" t="s">
        <v>572</v>
      </c>
      <c r="D111" s="24"/>
      <c r="E111" s="181" t="s">
        <v>630</v>
      </c>
    </row>
    <row r="112" spans="1:8">
      <c r="A112" s="24" t="s">
        <v>551</v>
      </c>
      <c r="B112" s="24" t="s">
        <v>573</v>
      </c>
      <c r="C112" s="24" t="s">
        <v>574</v>
      </c>
      <c r="D112" s="24"/>
      <c r="E112" s="181" t="s">
        <v>2218</v>
      </c>
    </row>
    <row r="113" spans="1:5">
      <c r="A113" s="24" t="s">
        <v>551</v>
      </c>
      <c r="B113" s="24" t="s">
        <v>576</v>
      </c>
      <c r="C113" s="24" t="s">
        <v>577</v>
      </c>
      <c r="D113" s="24"/>
      <c r="E113" s="32" t="s">
        <v>578</v>
      </c>
    </row>
    <row r="114" spans="1:5">
      <c r="A114" s="24" t="s">
        <v>551</v>
      </c>
      <c r="B114" s="24" t="s">
        <v>579</v>
      </c>
      <c r="C114" s="24" t="s">
        <v>580</v>
      </c>
      <c r="D114" s="24"/>
      <c r="E114" s="32" t="s">
        <v>581</v>
      </c>
    </row>
    <row r="115" spans="1:5">
      <c r="A115" s="24" t="s">
        <v>551</v>
      </c>
      <c r="B115" s="24" t="s">
        <v>582</v>
      </c>
      <c r="C115" s="24" t="s">
        <v>583</v>
      </c>
      <c r="D115" s="24"/>
      <c r="E115" s="32" t="s">
        <v>584</v>
      </c>
    </row>
    <row r="116" spans="1:5">
      <c r="A116" s="24" t="s">
        <v>551</v>
      </c>
      <c r="B116" s="24" t="s">
        <v>585</v>
      </c>
      <c r="C116" s="24" t="s">
        <v>586</v>
      </c>
      <c r="D116" s="24"/>
      <c r="E116" s="32" t="s">
        <v>2219</v>
      </c>
    </row>
    <row r="117" spans="1:5">
      <c r="A117" s="24" t="s">
        <v>551</v>
      </c>
      <c r="B117" s="24" t="s">
        <v>587</v>
      </c>
      <c r="C117" s="24" t="s">
        <v>588</v>
      </c>
      <c r="D117" s="24"/>
      <c r="E117" s="32" t="s">
        <v>589</v>
      </c>
    </row>
    <row r="118" spans="1:5">
      <c r="A118" s="24" t="s">
        <v>551</v>
      </c>
      <c r="B118" s="24" t="s">
        <v>499</v>
      </c>
      <c r="C118" s="24" t="s">
        <v>500</v>
      </c>
      <c r="D118" s="24"/>
      <c r="E118" s="32" t="s">
        <v>501</v>
      </c>
    </row>
    <row r="119" spans="1:5">
      <c r="A119" s="24" t="s">
        <v>551</v>
      </c>
      <c r="B119" s="24">
        <v>-88</v>
      </c>
      <c r="C119" s="24" t="s">
        <v>590</v>
      </c>
      <c r="D119" s="24"/>
      <c r="E119" s="32" t="s">
        <v>412</v>
      </c>
    </row>
    <row r="120" spans="1:5">
      <c r="A120" s="24" t="s">
        <v>551</v>
      </c>
      <c r="B120" s="24">
        <v>-99</v>
      </c>
      <c r="C120" s="24" t="s">
        <v>408</v>
      </c>
      <c r="D120" s="24"/>
      <c r="E120" s="32" t="s">
        <v>409</v>
      </c>
    </row>
    <row r="121" spans="1:5">
      <c r="A121" s="24" t="s">
        <v>591</v>
      </c>
      <c r="B121" s="24" t="s">
        <v>592</v>
      </c>
      <c r="C121" s="24" t="s">
        <v>593</v>
      </c>
      <c r="D121" s="24"/>
      <c r="E121" s="32" t="s">
        <v>594</v>
      </c>
    </row>
    <row r="122" spans="1:5">
      <c r="A122" s="24" t="s">
        <v>591</v>
      </c>
      <c r="B122" s="24" t="s">
        <v>595</v>
      </c>
      <c r="C122" s="24" t="s">
        <v>596</v>
      </c>
      <c r="D122" s="24"/>
      <c r="E122" s="32" t="s">
        <v>597</v>
      </c>
    </row>
    <row r="123" spans="1:5">
      <c r="A123" s="24" t="s">
        <v>591</v>
      </c>
      <c r="B123" s="24" t="s">
        <v>476</v>
      </c>
      <c r="C123" s="24" t="s">
        <v>477</v>
      </c>
      <c r="D123" s="24"/>
      <c r="E123" s="32" t="s">
        <v>478</v>
      </c>
    </row>
    <row r="124" spans="1:5">
      <c r="A124" s="24" t="s">
        <v>591</v>
      </c>
      <c r="B124" s="24" t="s">
        <v>598</v>
      </c>
      <c r="C124" s="24" t="s">
        <v>599</v>
      </c>
      <c r="D124" s="24"/>
      <c r="E124" s="32" t="s">
        <v>600</v>
      </c>
    </row>
    <row r="125" spans="1:5">
      <c r="A125" s="24" t="s">
        <v>591</v>
      </c>
      <c r="B125" s="24" t="s">
        <v>601</v>
      </c>
      <c r="C125" s="24" t="s">
        <v>602</v>
      </c>
      <c r="D125" s="24"/>
      <c r="E125" s="32" t="s">
        <v>603</v>
      </c>
    </row>
    <row r="126" spans="1:5">
      <c r="A126" s="24" t="s">
        <v>591</v>
      </c>
      <c r="B126" s="24" t="s">
        <v>604</v>
      </c>
      <c r="C126" s="24" t="s">
        <v>605</v>
      </c>
      <c r="D126" s="24"/>
      <c r="E126" s="32" t="s">
        <v>606</v>
      </c>
    </row>
    <row r="127" spans="1:5">
      <c r="A127" s="24" t="s">
        <v>591</v>
      </c>
      <c r="B127" s="24" t="s">
        <v>607</v>
      </c>
      <c r="C127" s="24" t="s">
        <v>608</v>
      </c>
      <c r="D127" s="24"/>
      <c r="E127" s="32" t="s">
        <v>609</v>
      </c>
    </row>
    <row r="128" spans="1:5">
      <c r="A128" s="24" t="s">
        <v>591</v>
      </c>
      <c r="B128" s="24" t="s">
        <v>582</v>
      </c>
      <c r="C128" s="24" t="s">
        <v>610</v>
      </c>
      <c r="D128" s="24"/>
      <c r="E128" s="32" t="s">
        <v>611</v>
      </c>
    </row>
    <row r="129" spans="1:5">
      <c r="A129" s="24" t="s">
        <v>591</v>
      </c>
      <c r="B129" s="24" t="s">
        <v>612</v>
      </c>
      <c r="C129" s="24" t="s">
        <v>613</v>
      </c>
      <c r="D129" s="24"/>
      <c r="E129" s="32" t="s">
        <v>614</v>
      </c>
    </row>
    <row r="130" spans="1:5">
      <c r="A130" s="24" t="s">
        <v>591</v>
      </c>
      <c r="B130" s="24" t="s">
        <v>615</v>
      </c>
      <c r="C130" s="24" t="s">
        <v>616</v>
      </c>
      <c r="D130" s="24"/>
      <c r="E130" s="32" t="s">
        <v>617</v>
      </c>
    </row>
    <row r="131" spans="1:5">
      <c r="A131" s="24" t="s">
        <v>591</v>
      </c>
      <c r="B131" s="24" t="s">
        <v>618</v>
      </c>
      <c r="C131" s="24" t="s">
        <v>619</v>
      </c>
      <c r="D131" s="24"/>
      <c r="E131" s="32" t="s">
        <v>620</v>
      </c>
    </row>
    <row r="132" spans="1:5">
      <c r="A132" s="24" t="s">
        <v>591</v>
      </c>
      <c r="B132" s="24" t="s">
        <v>621</v>
      </c>
      <c r="C132" s="24" t="s">
        <v>622</v>
      </c>
      <c r="D132" s="24"/>
      <c r="E132" s="32" t="s">
        <v>623</v>
      </c>
    </row>
    <row r="133" spans="1:5">
      <c r="A133" s="24" t="s">
        <v>591</v>
      </c>
      <c r="B133" s="24" t="s">
        <v>624</v>
      </c>
      <c r="C133" s="24" t="s">
        <v>625</v>
      </c>
      <c r="D133" s="24"/>
      <c r="E133" s="32" t="s">
        <v>626</v>
      </c>
    </row>
    <row r="134" spans="1:5">
      <c r="A134" s="24" t="s">
        <v>591</v>
      </c>
      <c r="B134" s="24" t="s">
        <v>627</v>
      </c>
      <c r="C134" s="24" t="s">
        <v>628</v>
      </c>
      <c r="D134" s="24"/>
      <c r="E134" s="32" t="s">
        <v>629</v>
      </c>
    </row>
    <row r="135" spans="1:5">
      <c r="A135" s="24" t="s">
        <v>591</v>
      </c>
      <c r="B135" s="24" t="s">
        <v>571</v>
      </c>
      <c r="C135" s="24" t="s">
        <v>572</v>
      </c>
      <c r="D135" s="24"/>
      <c r="E135" s="32" t="s">
        <v>630</v>
      </c>
    </row>
    <row r="136" spans="1:5">
      <c r="A136" s="24" t="s">
        <v>591</v>
      </c>
      <c r="B136" s="24" t="s">
        <v>631</v>
      </c>
      <c r="C136" s="24" t="s">
        <v>570</v>
      </c>
      <c r="D136" s="24"/>
      <c r="E136" s="32" t="s">
        <v>632</v>
      </c>
    </row>
    <row r="137" spans="1:5">
      <c r="A137" s="24" t="s">
        <v>591</v>
      </c>
      <c r="B137" s="24" t="s">
        <v>573</v>
      </c>
      <c r="C137" s="24" t="s">
        <v>633</v>
      </c>
      <c r="D137" s="24"/>
      <c r="E137" s="32" t="s">
        <v>575</v>
      </c>
    </row>
    <row r="138" spans="1:5">
      <c r="A138" s="24" t="s">
        <v>591</v>
      </c>
      <c r="B138" s="24" t="s">
        <v>576</v>
      </c>
      <c r="C138" s="24" t="s">
        <v>577</v>
      </c>
      <c r="D138" s="24"/>
      <c r="E138" s="32" t="s">
        <v>578</v>
      </c>
    </row>
    <row r="139" spans="1:5">
      <c r="A139" s="24" t="s">
        <v>591</v>
      </c>
      <c r="B139" s="24" t="s">
        <v>635</v>
      </c>
      <c r="C139" s="24" t="s">
        <v>636</v>
      </c>
      <c r="D139" s="24"/>
      <c r="E139" s="32" t="s">
        <v>637</v>
      </c>
    </row>
    <row r="140" spans="1:5">
      <c r="A140" s="24" t="s">
        <v>591</v>
      </c>
      <c r="B140" s="24" t="s">
        <v>566</v>
      </c>
      <c r="C140" s="24" t="s">
        <v>567</v>
      </c>
      <c r="D140" s="24"/>
      <c r="E140" s="32" t="s">
        <v>568</v>
      </c>
    </row>
    <row r="141" spans="1:5">
      <c r="A141" s="24" t="s">
        <v>591</v>
      </c>
      <c r="B141" s="24" t="s">
        <v>579</v>
      </c>
      <c r="C141" s="24" t="s">
        <v>580</v>
      </c>
      <c r="D141" s="24"/>
      <c r="E141" s="181" t="s">
        <v>581</v>
      </c>
    </row>
    <row r="142" spans="1:5">
      <c r="A142" s="24" t="s">
        <v>591</v>
      </c>
      <c r="B142" s="24" t="s">
        <v>587</v>
      </c>
      <c r="C142" s="24" t="s">
        <v>638</v>
      </c>
      <c r="D142" s="24"/>
      <c r="E142" s="32" t="s">
        <v>589</v>
      </c>
    </row>
    <row r="143" spans="1:5">
      <c r="A143" s="24" t="s">
        <v>591</v>
      </c>
      <c r="B143" s="24" t="s">
        <v>499</v>
      </c>
      <c r="C143" s="24" t="s">
        <v>500</v>
      </c>
      <c r="D143" s="24"/>
      <c r="E143" s="32" t="s">
        <v>501</v>
      </c>
    </row>
    <row r="144" spans="1:5">
      <c r="A144" s="24" t="s">
        <v>591</v>
      </c>
      <c r="B144" s="24">
        <v>-88</v>
      </c>
      <c r="C144" s="24" t="s">
        <v>590</v>
      </c>
      <c r="D144" s="24"/>
      <c r="E144" s="32" t="s">
        <v>412</v>
      </c>
    </row>
    <row r="145" spans="1:5">
      <c r="A145" s="24" t="s">
        <v>591</v>
      </c>
      <c r="B145" s="24">
        <v>-99</v>
      </c>
      <c r="C145" s="24" t="s">
        <v>408</v>
      </c>
      <c r="D145" s="24"/>
      <c r="E145" s="32" t="s">
        <v>409</v>
      </c>
    </row>
    <row r="146" spans="1:5">
      <c r="A146" s="24" t="s">
        <v>639</v>
      </c>
      <c r="B146" s="24" t="s">
        <v>640</v>
      </c>
      <c r="C146" s="24" t="s">
        <v>641</v>
      </c>
      <c r="D146" s="24"/>
      <c r="E146" s="32" t="s">
        <v>642</v>
      </c>
    </row>
    <row r="147" spans="1:5">
      <c r="A147" s="24" t="s">
        <v>639</v>
      </c>
      <c r="B147" s="24" t="s">
        <v>643</v>
      </c>
      <c r="C147" s="24" t="s">
        <v>644</v>
      </c>
      <c r="D147" s="24"/>
      <c r="E147" s="32" t="s">
        <v>645</v>
      </c>
    </row>
    <row r="148" spans="1:5">
      <c r="A148" s="24" t="s">
        <v>639</v>
      </c>
      <c r="B148" s="24" t="s">
        <v>646</v>
      </c>
      <c r="C148" s="24" t="s">
        <v>647</v>
      </c>
      <c r="D148" s="24"/>
      <c r="E148" s="32" t="s">
        <v>648</v>
      </c>
    </row>
    <row r="149" spans="1:5">
      <c r="A149" s="24" t="s">
        <v>639</v>
      </c>
      <c r="B149" s="24" t="s">
        <v>649</v>
      </c>
      <c r="C149" s="24" t="s">
        <v>650</v>
      </c>
      <c r="D149" s="24"/>
      <c r="E149" s="181" t="s">
        <v>2220</v>
      </c>
    </row>
    <row r="150" spans="1:5">
      <c r="A150" s="24" t="s">
        <v>639</v>
      </c>
      <c r="B150" s="24" t="s">
        <v>651</v>
      </c>
      <c r="C150" s="24" t="s">
        <v>652</v>
      </c>
      <c r="D150" s="24"/>
      <c r="E150" s="32" t="s">
        <v>653</v>
      </c>
    </row>
    <row r="151" spans="1:5">
      <c r="A151" s="24" t="s">
        <v>639</v>
      </c>
      <c r="B151" s="24" t="s">
        <v>499</v>
      </c>
      <c r="C151" s="24" t="s">
        <v>500</v>
      </c>
      <c r="D151" s="24"/>
      <c r="E151" s="32" t="s">
        <v>501</v>
      </c>
    </row>
    <row r="152" spans="1:5">
      <c r="A152" s="24" t="s">
        <v>639</v>
      </c>
      <c r="B152" s="24">
        <v>-88</v>
      </c>
      <c r="C152" s="24" t="s">
        <v>411</v>
      </c>
      <c r="D152" s="24"/>
      <c r="E152" s="32" t="s">
        <v>412</v>
      </c>
    </row>
    <row r="153" spans="1:5">
      <c r="A153" s="24" t="s">
        <v>639</v>
      </c>
      <c r="B153" s="24">
        <v>-99</v>
      </c>
      <c r="C153" s="24" t="s">
        <v>408</v>
      </c>
      <c r="D153" s="24"/>
      <c r="E153" s="32" t="s">
        <v>409</v>
      </c>
    </row>
    <row r="154" spans="1:5">
      <c r="A154" s="24" t="s">
        <v>654</v>
      </c>
      <c r="B154" s="24" t="s">
        <v>655</v>
      </c>
      <c r="C154" s="24" t="s">
        <v>656</v>
      </c>
      <c r="D154" s="24"/>
      <c r="E154" s="32" t="s">
        <v>657</v>
      </c>
    </row>
    <row r="155" spans="1:5">
      <c r="A155" s="24" t="s">
        <v>654</v>
      </c>
      <c r="B155" s="24" t="s">
        <v>658</v>
      </c>
      <c r="C155" s="24" t="s">
        <v>659</v>
      </c>
      <c r="D155" s="24"/>
      <c r="E155" s="32" t="s">
        <v>660</v>
      </c>
    </row>
    <row r="156" spans="1:5">
      <c r="A156" s="24" t="s">
        <v>654</v>
      </c>
      <c r="B156" s="24" t="s">
        <v>661</v>
      </c>
      <c r="C156" s="24" t="s">
        <v>1393</v>
      </c>
      <c r="D156" s="24"/>
      <c r="E156" s="32" t="s">
        <v>662</v>
      </c>
    </row>
    <row r="157" spans="1:5">
      <c r="A157" s="24" t="s">
        <v>654</v>
      </c>
      <c r="B157" s="24" t="s">
        <v>663</v>
      </c>
      <c r="C157" s="24" t="s">
        <v>1394</v>
      </c>
      <c r="D157" s="24"/>
      <c r="E157" s="32" t="s">
        <v>664</v>
      </c>
    </row>
    <row r="158" spans="1:5">
      <c r="A158" s="24" t="s">
        <v>654</v>
      </c>
      <c r="B158" s="24" t="s">
        <v>665</v>
      </c>
      <c r="C158" s="24" t="s">
        <v>666</v>
      </c>
      <c r="D158" s="24"/>
      <c r="E158" s="32" t="s">
        <v>667</v>
      </c>
    </row>
    <row r="159" spans="1:5">
      <c r="A159" s="24" t="s">
        <v>654</v>
      </c>
      <c r="B159" s="24" t="s">
        <v>668</v>
      </c>
      <c r="C159" s="24" t="s">
        <v>669</v>
      </c>
      <c r="D159" s="24"/>
      <c r="E159" s="32" t="s">
        <v>670</v>
      </c>
    </row>
    <row r="160" spans="1:5">
      <c r="A160" s="24" t="s">
        <v>654</v>
      </c>
      <c r="B160" s="24" t="s">
        <v>576</v>
      </c>
      <c r="C160" s="24" t="s">
        <v>671</v>
      </c>
      <c r="D160" s="24"/>
      <c r="E160" s="32" t="s">
        <v>634</v>
      </c>
    </row>
    <row r="161" spans="1:5">
      <c r="A161" s="24" t="s">
        <v>654</v>
      </c>
      <c r="B161" s="24" t="s">
        <v>499</v>
      </c>
      <c r="C161" s="24" t="s">
        <v>500</v>
      </c>
      <c r="D161" s="24"/>
      <c r="E161" s="32" t="s">
        <v>501</v>
      </c>
    </row>
    <row r="162" spans="1:5">
      <c r="A162" s="24" t="s">
        <v>654</v>
      </c>
      <c r="B162" s="24">
        <v>-99</v>
      </c>
      <c r="C162" s="24" t="s">
        <v>408</v>
      </c>
      <c r="D162" s="24"/>
      <c r="E162" s="32" t="s">
        <v>409</v>
      </c>
    </row>
    <row r="163" spans="1:5">
      <c r="A163" s="24" t="s">
        <v>1609</v>
      </c>
      <c r="B163" s="24" t="s">
        <v>464</v>
      </c>
      <c r="C163" s="24" t="s">
        <v>465</v>
      </c>
      <c r="D163" s="24"/>
      <c r="E163" s="32" t="s">
        <v>466</v>
      </c>
    </row>
    <row r="164" spans="1:5">
      <c r="A164" s="24" t="s">
        <v>1609</v>
      </c>
      <c r="B164" s="24" t="s">
        <v>467</v>
      </c>
      <c r="C164" s="24" t="s">
        <v>468</v>
      </c>
      <c r="D164" s="24"/>
      <c r="E164" s="32" t="s">
        <v>469</v>
      </c>
    </row>
    <row r="165" spans="1:5">
      <c r="A165" s="24" t="s">
        <v>1609</v>
      </c>
      <c r="B165" s="24" t="s">
        <v>470</v>
      </c>
      <c r="C165" s="24" t="s">
        <v>471</v>
      </c>
      <c r="D165" s="24"/>
      <c r="E165" s="32" t="s">
        <v>472</v>
      </c>
    </row>
    <row r="166" spans="1:5">
      <c r="A166" s="24" t="s">
        <v>1609</v>
      </c>
      <c r="B166" s="24" t="s">
        <v>473</v>
      </c>
      <c r="C166" s="24" t="s">
        <v>474</v>
      </c>
      <c r="D166" s="24"/>
      <c r="E166" s="32" t="s">
        <v>475</v>
      </c>
    </row>
    <row r="167" spans="1:5">
      <c r="A167" s="24" t="s">
        <v>1609</v>
      </c>
      <c r="B167" s="24">
        <v>-99</v>
      </c>
      <c r="C167" s="24" t="s">
        <v>408</v>
      </c>
      <c r="D167" s="24"/>
      <c r="E167" s="181" t="s">
        <v>409</v>
      </c>
    </row>
    <row r="168" spans="1:5">
      <c r="A168" s="24" t="s">
        <v>682</v>
      </c>
      <c r="B168" s="24" t="s">
        <v>683</v>
      </c>
      <c r="C168" s="24" t="s">
        <v>684</v>
      </c>
      <c r="D168" s="24"/>
      <c r="E168" s="32" t="s">
        <v>685</v>
      </c>
    </row>
    <row r="169" spans="1:5">
      <c r="A169" s="24" t="s">
        <v>682</v>
      </c>
      <c r="B169" s="24" t="s">
        <v>686</v>
      </c>
      <c r="C169" s="24" t="s">
        <v>687</v>
      </c>
      <c r="D169" s="24"/>
      <c r="E169" s="32" t="s">
        <v>688</v>
      </c>
    </row>
    <row r="170" spans="1:5">
      <c r="A170" s="24" t="s">
        <v>682</v>
      </c>
      <c r="B170" s="24" t="s">
        <v>689</v>
      </c>
      <c r="C170" s="24" t="s">
        <v>690</v>
      </c>
      <c r="D170" s="24"/>
      <c r="E170" s="32" t="s">
        <v>691</v>
      </c>
    </row>
    <row r="171" spans="1:5">
      <c r="A171" s="24" t="s">
        <v>682</v>
      </c>
      <c r="B171" s="24" t="s">
        <v>692</v>
      </c>
      <c r="C171" s="24" t="s">
        <v>693</v>
      </c>
      <c r="D171" s="24"/>
      <c r="E171" s="32" t="s">
        <v>694</v>
      </c>
    </row>
    <row r="172" spans="1:5">
      <c r="A172" s="24" t="s">
        <v>682</v>
      </c>
      <c r="B172" s="24" t="s">
        <v>695</v>
      </c>
      <c r="C172" s="24" t="s">
        <v>696</v>
      </c>
      <c r="D172" s="24"/>
      <c r="E172" s="32" t="s">
        <v>697</v>
      </c>
    </row>
    <row r="173" spans="1:5">
      <c r="A173" s="24" t="s">
        <v>682</v>
      </c>
      <c r="B173" s="24" t="s">
        <v>698</v>
      </c>
      <c r="C173" s="24" t="s">
        <v>699</v>
      </c>
      <c r="D173" s="24"/>
      <c r="E173" s="32" t="s">
        <v>700</v>
      </c>
    </row>
    <row r="174" spans="1:5" s="26" customFormat="1">
      <c r="A174" s="41" t="s">
        <v>705</v>
      </c>
      <c r="B174" s="41" t="s">
        <v>706</v>
      </c>
      <c r="C174" s="41" t="s">
        <v>707</v>
      </c>
      <c r="D174" s="41"/>
      <c r="E174" s="54" t="s">
        <v>708</v>
      </c>
    </row>
    <row r="175" spans="1:5" s="26" customFormat="1">
      <c r="A175" s="41" t="s">
        <v>705</v>
      </c>
      <c r="B175" s="41" t="s">
        <v>709</v>
      </c>
      <c r="C175" s="41" t="s">
        <v>710</v>
      </c>
      <c r="D175" s="41"/>
      <c r="E175" s="54" t="s">
        <v>711</v>
      </c>
    </row>
    <row r="176" spans="1:5" s="26" customFormat="1">
      <c r="A176" s="41" t="s">
        <v>705</v>
      </c>
      <c r="B176" s="41">
        <v>-99</v>
      </c>
      <c r="C176" s="41" t="s">
        <v>712</v>
      </c>
      <c r="D176" s="41"/>
      <c r="E176" s="54" t="s">
        <v>409</v>
      </c>
    </row>
    <row r="177" spans="1:9">
      <c r="A177" s="24" t="s">
        <v>672</v>
      </c>
      <c r="B177" s="24" t="s">
        <v>673</v>
      </c>
      <c r="C177" s="24" t="s">
        <v>674</v>
      </c>
      <c r="D177" s="24"/>
      <c r="E177" s="32" t="s">
        <v>675</v>
      </c>
    </row>
    <row r="178" spans="1:9">
      <c r="A178" s="24" t="s">
        <v>672</v>
      </c>
      <c r="B178" s="24" t="s">
        <v>676</v>
      </c>
      <c r="C178" s="24" t="s">
        <v>677</v>
      </c>
      <c r="D178" s="24"/>
      <c r="E178" s="32" t="s">
        <v>678</v>
      </c>
    </row>
    <row r="179" spans="1:9">
      <c r="A179" s="24" t="s">
        <v>672</v>
      </c>
      <c r="B179" s="24" t="s">
        <v>679</v>
      </c>
      <c r="C179" s="24" t="s">
        <v>713</v>
      </c>
      <c r="D179" s="24"/>
      <c r="E179" s="32" t="s">
        <v>2268</v>
      </c>
    </row>
    <row r="180" spans="1:9">
      <c r="A180" s="24" t="s">
        <v>672</v>
      </c>
      <c r="B180" s="24" t="s">
        <v>680</v>
      </c>
      <c r="C180" s="24" t="s">
        <v>681</v>
      </c>
      <c r="D180" s="24"/>
      <c r="E180" s="32" t="s">
        <v>2267</v>
      </c>
    </row>
    <row r="181" spans="1:9">
      <c r="A181" s="24" t="s">
        <v>672</v>
      </c>
      <c r="B181" s="24">
        <v>-88</v>
      </c>
      <c r="C181" s="24" t="s">
        <v>502</v>
      </c>
      <c r="D181" s="24"/>
      <c r="E181" s="32" t="s">
        <v>412</v>
      </c>
    </row>
    <row r="182" spans="1:9">
      <c r="A182" s="24" t="s">
        <v>672</v>
      </c>
      <c r="B182" s="24">
        <v>-99</v>
      </c>
      <c r="C182" s="24" t="s">
        <v>408</v>
      </c>
      <c r="D182" s="24"/>
      <c r="E182" s="32" t="s">
        <v>409</v>
      </c>
    </row>
    <row r="183" spans="1:9" s="39" customFormat="1">
      <c r="A183" s="47" t="s">
        <v>714</v>
      </c>
      <c r="B183" s="47" t="s">
        <v>1217</v>
      </c>
      <c r="C183" s="47" t="s">
        <v>1548</v>
      </c>
      <c r="D183" s="47"/>
      <c r="E183" s="47" t="s">
        <v>1218</v>
      </c>
      <c r="F183" s="48"/>
      <c r="G183" s="48"/>
      <c r="H183" s="48"/>
      <c r="I183" s="29"/>
    </row>
    <row r="184" spans="1:9" s="39" customFormat="1">
      <c r="A184" s="47" t="s">
        <v>714</v>
      </c>
      <c r="B184" s="47" t="s">
        <v>716</v>
      </c>
      <c r="C184" s="47" t="s">
        <v>1549</v>
      </c>
      <c r="D184" s="47"/>
      <c r="E184" s="47" t="s">
        <v>1219</v>
      </c>
      <c r="F184" s="48"/>
      <c r="G184" s="48"/>
      <c r="H184" s="48"/>
      <c r="I184" s="29"/>
    </row>
    <row r="185" spans="1:9" s="39" customFormat="1">
      <c r="A185" s="47" t="s">
        <v>714</v>
      </c>
      <c r="B185" s="47" t="s">
        <v>1220</v>
      </c>
      <c r="C185" s="47" t="s">
        <v>1221</v>
      </c>
      <c r="D185" s="47"/>
      <c r="E185" s="181" t="s">
        <v>2221</v>
      </c>
      <c r="F185" s="48"/>
      <c r="G185" s="48"/>
      <c r="H185" s="48"/>
      <c r="I185" s="29"/>
    </row>
    <row r="186" spans="1:9" s="39" customFormat="1">
      <c r="A186" s="47" t="s">
        <v>714</v>
      </c>
      <c r="B186" s="47" t="s">
        <v>1222</v>
      </c>
      <c r="C186" s="47" t="s">
        <v>1223</v>
      </c>
      <c r="D186" s="47"/>
      <c r="E186" s="47" t="s">
        <v>1224</v>
      </c>
      <c r="F186" s="48"/>
      <c r="G186" s="48"/>
      <c r="H186" s="48"/>
      <c r="I186" s="29"/>
    </row>
    <row r="187" spans="1:9" s="39" customFormat="1">
      <c r="A187" s="47" t="s">
        <v>714</v>
      </c>
      <c r="B187" s="47" t="s">
        <v>1225</v>
      </c>
      <c r="C187" s="47" t="s">
        <v>1550</v>
      </c>
      <c r="D187" s="47"/>
      <c r="E187" s="47" t="s">
        <v>1226</v>
      </c>
      <c r="F187" s="48"/>
      <c r="G187" s="48"/>
      <c r="H187" s="48"/>
      <c r="I187" s="29"/>
    </row>
    <row r="188" spans="1:9" s="39" customFormat="1">
      <c r="A188" s="47" t="s">
        <v>714</v>
      </c>
      <c r="B188" s="47" t="s">
        <v>1227</v>
      </c>
      <c r="C188" s="47" t="s">
        <v>1551</v>
      </c>
      <c r="D188" s="47"/>
      <c r="E188" s="47" t="s">
        <v>1228</v>
      </c>
      <c r="F188" s="48"/>
      <c r="G188" s="48"/>
      <c r="H188" s="48"/>
      <c r="I188" s="29"/>
    </row>
    <row r="189" spans="1:9" s="39" customFormat="1">
      <c r="A189" s="47" t="s">
        <v>714</v>
      </c>
      <c r="B189" s="47" t="s">
        <v>1229</v>
      </c>
      <c r="C189" s="47" t="s">
        <v>1552</v>
      </c>
      <c r="D189" s="47"/>
      <c r="E189" s="47" t="s">
        <v>1230</v>
      </c>
      <c r="F189" s="48"/>
      <c r="G189" s="48"/>
      <c r="H189" s="48"/>
      <c r="I189" s="29"/>
    </row>
    <row r="190" spans="1:9" s="39" customFormat="1">
      <c r="A190" s="47" t="s">
        <v>714</v>
      </c>
      <c r="B190" s="47" t="s">
        <v>1231</v>
      </c>
      <c r="C190" s="47" t="s">
        <v>1232</v>
      </c>
      <c r="D190" s="47"/>
      <c r="E190" s="47" t="s">
        <v>1233</v>
      </c>
      <c r="F190" s="48"/>
      <c r="G190" s="48"/>
      <c r="H190" s="48"/>
      <c r="I190" s="29"/>
    </row>
    <row r="191" spans="1:9" s="39" customFormat="1">
      <c r="A191" s="47" t="s">
        <v>714</v>
      </c>
      <c r="B191" s="47" t="s">
        <v>717</v>
      </c>
      <c r="C191" s="47" t="s">
        <v>718</v>
      </c>
      <c r="D191" s="47"/>
      <c r="E191" s="47" t="s">
        <v>1234</v>
      </c>
      <c r="F191" s="48"/>
      <c r="G191" s="48"/>
      <c r="H191" s="48"/>
      <c r="I191" s="29"/>
    </row>
    <row r="192" spans="1:9" s="39" customFormat="1">
      <c r="A192" s="47" t="s">
        <v>714</v>
      </c>
      <c r="B192" s="47" t="s">
        <v>715</v>
      </c>
      <c r="C192" s="47" t="s">
        <v>1235</v>
      </c>
      <c r="D192" s="47"/>
      <c r="E192" s="47" t="s">
        <v>1236</v>
      </c>
      <c r="F192" s="48"/>
      <c r="G192" s="48"/>
      <c r="H192" s="48"/>
      <c r="I192" s="29"/>
    </row>
    <row r="193" spans="1:9" s="39" customFormat="1">
      <c r="A193" s="47" t="s">
        <v>714</v>
      </c>
      <c r="B193" s="47" t="s">
        <v>1237</v>
      </c>
      <c r="C193" s="47" t="s">
        <v>1248</v>
      </c>
      <c r="D193" s="47"/>
      <c r="E193" s="47" t="s">
        <v>1238</v>
      </c>
      <c r="F193" s="48"/>
      <c r="G193" s="48"/>
      <c r="H193" s="48"/>
      <c r="I193" s="29"/>
    </row>
    <row r="194" spans="1:9" s="39" customFormat="1">
      <c r="A194" s="47" t="s">
        <v>714</v>
      </c>
      <c r="B194" s="47" t="s">
        <v>719</v>
      </c>
      <c r="C194" s="47" t="s">
        <v>720</v>
      </c>
      <c r="D194" s="47"/>
      <c r="E194" s="47" t="s">
        <v>2222</v>
      </c>
      <c r="F194" s="48"/>
      <c r="G194" s="48"/>
      <c r="H194" s="48"/>
      <c r="I194" s="29"/>
    </row>
    <row r="195" spans="1:9" s="39" customFormat="1">
      <c r="A195" s="47" t="s">
        <v>714</v>
      </c>
      <c r="B195" s="47" t="s">
        <v>1239</v>
      </c>
      <c r="C195" s="47" t="s">
        <v>1240</v>
      </c>
      <c r="D195" s="47"/>
      <c r="E195" s="47" t="s">
        <v>1241</v>
      </c>
      <c r="F195" s="48"/>
      <c r="G195" s="48"/>
      <c r="H195" s="48"/>
      <c r="I195" s="29"/>
    </row>
    <row r="196" spans="1:9" s="39" customFormat="1">
      <c r="A196" s="47" t="s">
        <v>714</v>
      </c>
      <c r="B196" s="47" t="s">
        <v>1242</v>
      </c>
      <c r="C196" s="47" t="s">
        <v>1553</v>
      </c>
      <c r="D196" s="47"/>
      <c r="E196" s="47" t="s">
        <v>1243</v>
      </c>
      <c r="F196" s="48"/>
      <c r="G196" s="48"/>
      <c r="H196" s="48"/>
      <c r="I196" s="29"/>
    </row>
    <row r="197" spans="1:9" s="39" customFormat="1">
      <c r="A197" s="47" t="s">
        <v>714</v>
      </c>
      <c r="B197" s="47" t="s">
        <v>1244</v>
      </c>
      <c r="C197" s="47" t="s">
        <v>1249</v>
      </c>
      <c r="D197" s="47"/>
      <c r="E197" s="47" t="s">
        <v>1245</v>
      </c>
      <c r="F197" s="48"/>
      <c r="G197" s="48"/>
      <c r="H197" s="48"/>
      <c r="I197" s="29"/>
    </row>
    <row r="198" spans="1:9" s="39" customFormat="1">
      <c r="A198" s="47" t="s">
        <v>714</v>
      </c>
      <c r="B198" s="47" t="s">
        <v>721</v>
      </c>
      <c r="C198" s="47" t="s">
        <v>722</v>
      </c>
      <c r="D198" s="47"/>
      <c r="E198" s="47" t="s">
        <v>1246</v>
      </c>
      <c r="F198" s="48"/>
      <c r="G198" s="48"/>
      <c r="H198" s="48"/>
      <c r="I198" s="29"/>
    </row>
    <row r="199" spans="1:9" s="39" customFormat="1">
      <c r="A199" s="47" t="s">
        <v>714</v>
      </c>
      <c r="B199" s="47" t="s">
        <v>1546</v>
      </c>
      <c r="C199" s="47" t="s">
        <v>1547</v>
      </c>
      <c r="D199" s="47"/>
      <c r="E199" s="47" t="s">
        <v>2224</v>
      </c>
      <c r="F199" s="48"/>
      <c r="G199" s="48"/>
      <c r="H199" s="48"/>
      <c r="I199" s="29"/>
    </row>
    <row r="200" spans="1:9" s="39" customFormat="1">
      <c r="A200" s="47" t="s">
        <v>714</v>
      </c>
      <c r="B200" s="47" t="s">
        <v>723</v>
      </c>
      <c r="C200" s="47" t="s">
        <v>724</v>
      </c>
      <c r="D200" s="47"/>
      <c r="E200" s="47" t="s">
        <v>1247</v>
      </c>
      <c r="F200" s="48"/>
      <c r="G200" s="48"/>
      <c r="H200" s="48"/>
      <c r="I200" s="29"/>
    </row>
    <row r="201" spans="1:9" s="5" customFormat="1">
      <c r="A201" s="42" t="s">
        <v>714</v>
      </c>
      <c r="B201" s="42" t="s">
        <v>499</v>
      </c>
      <c r="C201" s="42" t="s">
        <v>500</v>
      </c>
      <c r="D201" s="42"/>
      <c r="E201" s="42" t="s">
        <v>501</v>
      </c>
      <c r="F201" s="13"/>
      <c r="G201" s="13"/>
      <c r="H201" s="13"/>
      <c r="I201" s="14"/>
    </row>
    <row r="202" spans="1:9" s="5" customFormat="1">
      <c r="A202" s="15" t="s">
        <v>714</v>
      </c>
      <c r="B202" s="15">
        <v>-88</v>
      </c>
      <c r="C202" s="15" t="s">
        <v>502</v>
      </c>
      <c r="D202" s="43"/>
      <c r="E202" s="43" t="s">
        <v>412</v>
      </c>
      <c r="F202" s="17"/>
      <c r="G202" s="17"/>
      <c r="H202" s="17"/>
      <c r="I202" s="14"/>
    </row>
    <row r="203" spans="1:9" s="5" customFormat="1">
      <c r="A203" s="15" t="s">
        <v>714</v>
      </c>
      <c r="B203" s="15">
        <v>-99</v>
      </c>
      <c r="C203" s="15" t="s">
        <v>712</v>
      </c>
      <c r="D203" s="43"/>
      <c r="E203" s="43" t="s">
        <v>409</v>
      </c>
      <c r="F203" s="17"/>
      <c r="G203" s="17"/>
      <c r="H203" s="17"/>
      <c r="I203" s="14"/>
    </row>
    <row r="204" spans="1:9" s="39" customFormat="1">
      <c r="A204" s="47" t="s">
        <v>1715</v>
      </c>
      <c r="B204" s="47" t="s">
        <v>1217</v>
      </c>
      <c r="C204" s="47" t="s">
        <v>1548</v>
      </c>
      <c r="D204" s="47"/>
      <c r="E204" s="47" t="s">
        <v>1218</v>
      </c>
      <c r="F204" s="48"/>
      <c r="G204" s="48"/>
      <c r="H204" s="48"/>
      <c r="I204" s="29"/>
    </row>
    <row r="205" spans="1:9" s="39" customFormat="1">
      <c r="A205" s="47" t="s">
        <v>1715</v>
      </c>
      <c r="B205" s="47" t="s">
        <v>716</v>
      </c>
      <c r="C205" s="47" t="s">
        <v>1549</v>
      </c>
      <c r="D205" s="47"/>
      <c r="E205" s="47" t="s">
        <v>1219</v>
      </c>
      <c r="F205" s="48"/>
      <c r="G205" s="48"/>
      <c r="H205" s="48"/>
      <c r="I205" s="29"/>
    </row>
    <row r="206" spans="1:9" s="39" customFormat="1">
      <c r="A206" s="47" t="s">
        <v>1715</v>
      </c>
      <c r="B206" s="47" t="s">
        <v>1220</v>
      </c>
      <c r="C206" s="47" t="s">
        <v>1221</v>
      </c>
      <c r="D206" s="47"/>
      <c r="E206" s="181" t="s">
        <v>2221</v>
      </c>
      <c r="F206" s="48"/>
      <c r="G206" s="48"/>
      <c r="H206" s="48"/>
      <c r="I206" s="29"/>
    </row>
    <row r="207" spans="1:9" s="39" customFormat="1">
      <c r="A207" s="47" t="s">
        <v>1715</v>
      </c>
      <c r="B207" s="47" t="s">
        <v>1222</v>
      </c>
      <c r="C207" s="47" t="s">
        <v>1223</v>
      </c>
      <c r="D207" s="47"/>
      <c r="E207" s="47" t="s">
        <v>1224</v>
      </c>
      <c r="F207" s="48"/>
      <c r="G207" s="48"/>
      <c r="H207" s="48"/>
      <c r="I207" s="29"/>
    </row>
    <row r="208" spans="1:9" s="39" customFormat="1">
      <c r="A208" s="47" t="s">
        <v>1715</v>
      </c>
      <c r="B208" s="47" t="s">
        <v>1225</v>
      </c>
      <c r="C208" s="47" t="s">
        <v>1550</v>
      </c>
      <c r="D208" s="47"/>
      <c r="E208" s="47" t="s">
        <v>1226</v>
      </c>
      <c r="F208" s="48"/>
      <c r="G208" s="48"/>
      <c r="H208" s="48"/>
      <c r="I208" s="29"/>
    </row>
    <row r="209" spans="1:9" s="39" customFormat="1">
      <c r="A209" s="47" t="s">
        <v>1715</v>
      </c>
      <c r="B209" s="47" t="s">
        <v>1227</v>
      </c>
      <c r="C209" s="47" t="s">
        <v>1551</v>
      </c>
      <c r="D209" s="47"/>
      <c r="E209" s="47" t="s">
        <v>1228</v>
      </c>
      <c r="F209" s="48"/>
      <c r="G209" s="48"/>
      <c r="H209" s="48"/>
      <c r="I209" s="29"/>
    </row>
    <row r="210" spans="1:9" s="39" customFormat="1">
      <c r="A210" s="47" t="s">
        <v>1715</v>
      </c>
      <c r="B210" s="47" t="s">
        <v>1229</v>
      </c>
      <c r="C210" s="47" t="s">
        <v>1552</v>
      </c>
      <c r="D210" s="47"/>
      <c r="E210" s="47" t="s">
        <v>1230</v>
      </c>
      <c r="F210" s="48"/>
      <c r="G210" s="48"/>
      <c r="H210" s="48"/>
      <c r="I210" s="29"/>
    </row>
    <row r="211" spans="1:9" s="39" customFormat="1">
      <c r="A211" s="47" t="s">
        <v>1715</v>
      </c>
      <c r="B211" s="47" t="s">
        <v>1231</v>
      </c>
      <c r="C211" s="47" t="s">
        <v>1232</v>
      </c>
      <c r="D211" s="47"/>
      <c r="E211" s="47" t="s">
        <v>1233</v>
      </c>
      <c r="F211" s="48"/>
      <c r="G211" s="48"/>
      <c r="H211" s="48"/>
      <c r="I211" s="29"/>
    </row>
    <row r="212" spans="1:9" s="39" customFormat="1">
      <c r="A212" s="47" t="s">
        <v>1715</v>
      </c>
      <c r="B212" s="47" t="s">
        <v>717</v>
      </c>
      <c r="C212" s="47" t="s">
        <v>718</v>
      </c>
      <c r="D212" s="47"/>
      <c r="E212" s="47" t="s">
        <v>1234</v>
      </c>
      <c r="F212" s="48"/>
      <c r="G212" s="48"/>
      <c r="H212" s="48"/>
      <c r="I212" s="29"/>
    </row>
    <row r="213" spans="1:9" s="39" customFormat="1">
      <c r="A213" s="47" t="s">
        <v>1715</v>
      </c>
      <c r="B213" s="47" t="s">
        <v>715</v>
      </c>
      <c r="C213" s="47" t="s">
        <v>1235</v>
      </c>
      <c r="D213" s="47"/>
      <c r="E213" s="47" t="s">
        <v>1236</v>
      </c>
      <c r="F213" s="48"/>
      <c r="G213" s="48"/>
      <c r="H213" s="48"/>
      <c r="I213" s="29"/>
    </row>
    <row r="214" spans="1:9" s="39" customFormat="1">
      <c r="A214" s="47" t="s">
        <v>1715</v>
      </c>
      <c r="B214" s="47" t="s">
        <v>1237</v>
      </c>
      <c r="C214" s="47" t="s">
        <v>1248</v>
      </c>
      <c r="D214" s="47"/>
      <c r="E214" s="47" t="s">
        <v>1238</v>
      </c>
      <c r="F214" s="48"/>
      <c r="G214" s="48"/>
      <c r="H214" s="48"/>
      <c r="I214" s="29"/>
    </row>
    <row r="215" spans="1:9" s="39" customFormat="1">
      <c r="A215" s="47" t="s">
        <v>1715</v>
      </c>
      <c r="B215" s="47" t="s">
        <v>719</v>
      </c>
      <c r="C215" s="47" t="s">
        <v>720</v>
      </c>
      <c r="D215" s="47"/>
      <c r="E215" s="47" t="s">
        <v>2222</v>
      </c>
      <c r="F215" s="48"/>
      <c r="G215" s="48"/>
      <c r="H215" s="48"/>
      <c r="I215" s="29"/>
    </row>
    <row r="216" spans="1:9" s="39" customFormat="1">
      <c r="A216" s="47" t="s">
        <v>1715</v>
      </c>
      <c r="B216" s="47" t="s">
        <v>1239</v>
      </c>
      <c r="C216" s="47" t="s">
        <v>1240</v>
      </c>
      <c r="D216" s="47"/>
      <c r="E216" s="47" t="s">
        <v>1241</v>
      </c>
      <c r="F216" s="48"/>
      <c r="G216" s="48"/>
      <c r="H216" s="48"/>
      <c r="I216" s="29"/>
    </row>
    <row r="217" spans="1:9" s="39" customFormat="1">
      <c r="A217" s="47" t="s">
        <v>1715</v>
      </c>
      <c r="B217" s="47" t="s">
        <v>1242</v>
      </c>
      <c r="C217" s="47" t="s">
        <v>1553</v>
      </c>
      <c r="D217" s="47"/>
      <c r="E217" s="47" t="s">
        <v>1243</v>
      </c>
      <c r="F217" s="48"/>
      <c r="G217" s="48"/>
      <c r="H217" s="48"/>
      <c r="I217" s="29"/>
    </row>
    <row r="218" spans="1:9" s="39" customFormat="1">
      <c r="A218" s="47" t="s">
        <v>1715</v>
      </c>
      <c r="B218" s="47" t="s">
        <v>1244</v>
      </c>
      <c r="C218" s="47" t="s">
        <v>1249</v>
      </c>
      <c r="D218" s="47"/>
      <c r="E218" s="47" t="s">
        <v>1245</v>
      </c>
      <c r="F218" s="48"/>
      <c r="G218" s="48"/>
      <c r="H218" s="48"/>
      <c r="I218" s="29"/>
    </row>
    <row r="219" spans="1:9" s="39" customFormat="1">
      <c r="A219" s="47" t="s">
        <v>1715</v>
      </c>
      <c r="B219" s="47" t="s">
        <v>721</v>
      </c>
      <c r="C219" s="47" t="s">
        <v>722</v>
      </c>
      <c r="D219" s="47"/>
      <c r="E219" s="47" t="s">
        <v>1246</v>
      </c>
      <c r="F219" s="48"/>
      <c r="G219" s="48"/>
      <c r="H219" s="48"/>
      <c r="I219" s="29"/>
    </row>
    <row r="220" spans="1:9" s="39" customFormat="1">
      <c r="A220" s="47" t="s">
        <v>1715</v>
      </c>
      <c r="B220" s="47" t="s">
        <v>1546</v>
      </c>
      <c r="C220" s="47" t="s">
        <v>1547</v>
      </c>
      <c r="D220" s="47"/>
      <c r="E220" s="47" t="s">
        <v>2224</v>
      </c>
      <c r="F220" s="48"/>
      <c r="G220" s="48"/>
      <c r="H220" s="48"/>
      <c r="I220" s="29"/>
    </row>
    <row r="221" spans="1:9" s="39" customFormat="1">
      <c r="A221" s="47" t="s">
        <v>1715</v>
      </c>
      <c r="B221" s="47" t="s">
        <v>723</v>
      </c>
      <c r="C221" s="47" t="s">
        <v>724</v>
      </c>
      <c r="D221" s="47"/>
      <c r="E221" s="47" t="s">
        <v>1247</v>
      </c>
      <c r="F221" s="48"/>
      <c r="G221" s="48"/>
      <c r="H221" s="48"/>
      <c r="I221" s="29"/>
    </row>
    <row r="222" spans="1:9" s="39" customFormat="1">
      <c r="A222" s="47" t="s">
        <v>1715</v>
      </c>
      <c r="B222" s="47" t="s">
        <v>1596</v>
      </c>
      <c r="C222" s="47" t="s">
        <v>1597</v>
      </c>
      <c r="D222" s="47"/>
      <c r="E222" s="79" t="s">
        <v>2223</v>
      </c>
      <c r="F222" s="48"/>
      <c r="G222" s="48"/>
      <c r="H222" s="48"/>
      <c r="I222" s="29"/>
    </row>
    <row r="223" spans="1:9" s="5" customFormat="1">
      <c r="A223" s="42" t="s">
        <v>1715</v>
      </c>
      <c r="B223" s="42" t="s">
        <v>499</v>
      </c>
      <c r="C223" s="42" t="s">
        <v>500</v>
      </c>
      <c r="D223" s="42"/>
      <c r="E223" s="42" t="s">
        <v>501</v>
      </c>
      <c r="F223" s="13"/>
      <c r="G223" s="13"/>
      <c r="H223" s="13"/>
      <c r="I223" s="14"/>
    </row>
    <row r="224" spans="1:9" s="5" customFormat="1">
      <c r="A224" s="15" t="s">
        <v>1715</v>
      </c>
      <c r="B224" s="15">
        <v>-88</v>
      </c>
      <c r="C224" s="15" t="s">
        <v>502</v>
      </c>
      <c r="D224" s="43"/>
      <c r="E224" s="43" t="s">
        <v>412</v>
      </c>
      <c r="F224" s="17"/>
      <c r="G224" s="17"/>
      <c r="H224" s="17"/>
      <c r="I224" s="14"/>
    </row>
    <row r="225" spans="1:9" s="5" customFormat="1">
      <c r="A225" s="15" t="s">
        <v>1715</v>
      </c>
      <c r="B225" s="15">
        <v>-99</v>
      </c>
      <c r="C225" s="15" t="s">
        <v>712</v>
      </c>
      <c r="D225" s="43"/>
      <c r="E225" s="43" t="s">
        <v>409</v>
      </c>
      <c r="F225" s="17"/>
      <c r="G225" s="17"/>
      <c r="H225" s="17"/>
      <c r="I225" s="14"/>
    </row>
    <row r="226" spans="1:9" s="7" customFormat="1" ht="12.75" customHeight="1">
      <c r="A226" s="44" t="s">
        <v>920</v>
      </c>
      <c r="B226" s="44" t="s">
        <v>921</v>
      </c>
      <c r="C226" s="45" t="s">
        <v>922</v>
      </c>
      <c r="D226" s="44"/>
      <c r="E226" s="44" t="s">
        <v>926</v>
      </c>
      <c r="F226" s="18"/>
      <c r="G226" s="19"/>
      <c r="H226" s="16"/>
      <c r="I226" s="16"/>
    </row>
    <row r="227" spans="1:9" s="7" customFormat="1" ht="12.75" customHeight="1">
      <c r="A227" s="46" t="s">
        <v>920</v>
      </c>
      <c r="B227" s="46" t="s">
        <v>560</v>
      </c>
      <c r="C227" s="3" t="s">
        <v>923</v>
      </c>
      <c r="D227" s="46"/>
      <c r="E227" s="55" t="s">
        <v>927</v>
      </c>
      <c r="F227" s="11"/>
      <c r="G227" s="12"/>
    </row>
    <row r="228" spans="1:9" s="7" customFormat="1" ht="12.75" customHeight="1">
      <c r="A228" s="46" t="s">
        <v>920</v>
      </c>
      <c r="B228" s="46" t="s">
        <v>924</v>
      </c>
      <c r="C228" s="3" t="s">
        <v>925</v>
      </c>
      <c r="D228" s="46"/>
      <c r="E228" s="46" t="s">
        <v>928</v>
      </c>
      <c r="F228" s="11"/>
      <c r="G228" s="12"/>
    </row>
    <row r="229" spans="1:9" s="7" customFormat="1" ht="12.75" customHeight="1">
      <c r="A229" s="46" t="s">
        <v>920</v>
      </c>
      <c r="B229" s="46" t="s">
        <v>499</v>
      </c>
      <c r="C229" s="3" t="s">
        <v>500</v>
      </c>
      <c r="D229" s="46"/>
      <c r="E229" s="55" t="s">
        <v>501</v>
      </c>
      <c r="F229" s="11"/>
      <c r="G229" s="12"/>
    </row>
    <row r="230" spans="1:9" s="7" customFormat="1" ht="12.75" customHeight="1">
      <c r="A230" s="46" t="s">
        <v>920</v>
      </c>
      <c r="B230" s="46">
        <v>-99</v>
      </c>
      <c r="C230" s="3" t="s">
        <v>408</v>
      </c>
      <c r="D230" s="46"/>
      <c r="E230" s="46" t="s">
        <v>409</v>
      </c>
      <c r="F230" s="11"/>
      <c r="G230" s="12"/>
    </row>
    <row r="231" spans="1:9">
      <c r="A231" s="58" t="s">
        <v>1068</v>
      </c>
      <c r="B231" s="58" t="s">
        <v>1069</v>
      </c>
      <c r="C231" s="58" t="s">
        <v>1215</v>
      </c>
      <c r="D231" s="58"/>
      <c r="E231" s="58" t="s">
        <v>1070</v>
      </c>
    </row>
    <row r="232" spans="1:9" s="26" customFormat="1">
      <c r="A232" s="175" t="s">
        <v>1068</v>
      </c>
      <c r="B232" s="175" t="s">
        <v>1071</v>
      </c>
      <c r="C232" s="175" t="s">
        <v>1216</v>
      </c>
      <c r="D232" s="175"/>
      <c r="E232" s="175" t="s">
        <v>778</v>
      </c>
    </row>
    <row r="233" spans="1:9" s="26" customFormat="1">
      <c r="A233" s="175" t="s">
        <v>1068</v>
      </c>
      <c r="B233" s="175" t="s">
        <v>2083</v>
      </c>
      <c r="C233" s="175" t="s">
        <v>2084</v>
      </c>
      <c r="D233" s="175"/>
      <c r="E233" s="175" t="s">
        <v>2085</v>
      </c>
    </row>
    <row r="234" spans="1:9" s="26" customFormat="1">
      <c r="A234" s="175" t="s">
        <v>1068</v>
      </c>
      <c r="B234" s="175" t="s">
        <v>2086</v>
      </c>
      <c r="C234" s="175" t="s">
        <v>2087</v>
      </c>
      <c r="D234" s="175"/>
      <c r="E234" s="175" t="s">
        <v>2088</v>
      </c>
    </row>
    <row r="235" spans="1:9" s="26" customFormat="1">
      <c r="A235" s="175" t="s">
        <v>1068</v>
      </c>
      <c r="B235" s="175" t="s">
        <v>2089</v>
      </c>
      <c r="C235" s="175" t="s">
        <v>2090</v>
      </c>
      <c r="D235" s="175"/>
      <c r="E235" s="175" t="s">
        <v>2091</v>
      </c>
    </row>
    <row r="236" spans="1:9" s="26" customFormat="1">
      <c r="A236" s="175" t="s">
        <v>1068</v>
      </c>
      <c r="B236" s="175" t="s">
        <v>2092</v>
      </c>
      <c r="C236" s="175" t="s">
        <v>2093</v>
      </c>
      <c r="D236" s="175"/>
      <c r="E236" s="175" t="s">
        <v>2094</v>
      </c>
    </row>
    <row r="237" spans="1:9" s="26" customFormat="1">
      <c r="A237" s="175" t="s">
        <v>1068</v>
      </c>
      <c r="B237" s="175" t="s">
        <v>2095</v>
      </c>
      <c r="C237" s="175" t="s">
        <v>2096</v>
      </c>
      <c r="D237" s="175"/>
      <c r="E237" s="175" t="s">
        <v>2097</v>
      </c>
    </row>
    <row r="238" spans="1:9">
      <c r="A238" s="58" t="s">
        <v>1068</v>
      </c>
      <c r="B238" s="58" t="s">
        <v>499</v>
      </c>
      <c r="C238" s="58" t="s">
        <v>500</v>
      </c>
      <c r="D238" s="58"/>
      <c r="E238" s="58" t="s">
        <v>501</v>
      </c>
    </row>
    <row r="239" spans="1:9" s="33" customFormat="1" ht="14" customHeight="1">
      <c r="A239" s="33" t="s">
        <v>1143</v>
      </c>
      <c r="B239" s="33" t="s">
        <v>1144</v>
      </c>
      <c r="C239" s="33">
        <v>1</v>
      </c>
      <c r="E239" s="33">
        <v>1</v>
      </c>
    </row>
    <row r="240" spans="1:9" s="33" customFormat="1" ht="14" customHeight="1">
      <c r="A240" s="33" t="s">
        <v>1143</v>
      </c>
      <c r="B240" s="33" t="s">
        <v>1145</v>
      </c>
      <c r="C240" s="33">
        <v>2</v>
      </c>
      <c r="E240" s="33">
        <v>2</v>
      </c>
    </row>
    <row r="241" spans="1:10" s="33" customFormat="1" ht="14" customHeight="1">
      <c r="A241" s="33" t="s">
        <v>1143</v>
      </c>
      <c r="B241" s="33" t="s">
        <v>1146</v>
      </c>
      <c r="C241" s="33">
        <v>6</v>
      </c>
      <c r="E241" s="33">
        <v>6</v>
      </c>
    </row>
    <row r="242" spans="1:10" s="33" customFormat="1" ht="14" customHeight="1">
      <c r="A242" s="33" t="s">
        <v>1143</v>
      </c>
      <c r="B242" s="33">
        <v>-88</v>
      </c>
      <c r="C242" s="33" t="s">
        <v>590</v>
      </c>
      <c r="E242" s="33" t="s">
        <v>412</v>
      </c>
    </row>
    <row r="243" spans="1:10" s="33" customFormat="1" ht="14" customHeight="1">
      <c r="A243" s="33" t="s">
        <v>1143</v>
      </c>
      <c r="B243" s="33">
        <v>-99</v>
      </c>
      <c r="C243" s="33" t="s">
        <v>408</v>
      </c>
      <c r="E243" s="33" t="s">
        <v>409</v>
      </c>
    </row>
    <row r="244" spans="1:10" s="52" customFormat="1" ht="14" customHeight="1">
      <c r="A244" s="33" t="s">
        <v>1147</v>
      </c>
      <c r="B244" s="33" t="s">
        <v>470</v>
      </c>
      <c r="C244" s="33" t="s">
        <v>491</v>
      </c>
      <c r="E244" s="56" t="s">
        <v>492</v>
      </c>
    </row>
    <row r="245" spans="1:10" s="52" customFormat="1" ht="14" customHeight="1">
      <c r="A245" s="33" t="s">
        <v>1147</v>
      </c>
      <c r="B245" s="33" t="s">
        <v>473</v>
      </c>
      <c r="C245" s="33" t="s">
        <v>493</v>
      </c>
      <c r="E245" s="56" t="s">
        <v>494</v>
      </c>
    </row>
    <row r="246" spans="1:10" s="52" customFormat="1" ht="14" customHeight="1">
      <c r="A246" s="33" t="s">
        <v>1147</v>
      </c>
      <c r="B246" s="33">
        <v>-88</v>
      </c>
      <c r="C246" s="33" t="s">
        <v>502</v>
      </c>
      <c r="E246" s="33" t="s">
        <v>412</v>
      </c>
    </row>
    <row r="247" spans="1:10" s="52" customFormat="1" ht="14" customHeight="1">
      <c r="A247" s="33" t="s">
        <v>1147</v>
      </c>
      <c r="B247" s="33">
        <v>-99</v>
      </c>
      <c r="C247" s="33" t="s">
        <v>408</v>
      </c>
      <c r="E247" s="33" t="s">
        <v>409</v>
      </c>
    </row>
    <row r="248" spans="1:10" s="33" customFormat="1" ht="14" customHeight="1">
      <c r="A248" s="33" t="s">
        <v>1160</v>
      </c>
      <c r="B248" s="33" t="s">
        <v>1161</v>
      </c>
      <c r="C248" s="33" t="s">
        <v>1162</v>
      </c>
      <c r="E248" s="33" t="s">
        <v>1174</v>
      </c>
    </row>
    <row r="249" spans="1:10" s="33" customFormat="1" ht="14" customHeight="1">
      <c r="A249" s="33" t="s">
        <v>1160</v>
      </c>
      <c r="B249" s="33" t="s">
        <v>658</v>
      </c>
      <c r="C249" s="33" t="s">
        <v>1163</v>
      </c>
      <c r="E249" s="33" t="s">
        <v>1175</v>
      </c>
    </row>
    <row r="250" spans="1:10" s="33" customFormat="1" ht="14" customHeight="1">
      <c r="A250" s="33" t="s">
        <v>1160</v>
      </c>
      <c r="B250" s="33" t="s">
        <v>1164</v>
      </c>
      <c r="C250" s="33" t="s">
        <v>1165</v>
      </c>
      <c r="E250" s="33" t="s">
        <v>1176</v>
      </c>
    </row>
    <row r="251" spans="1:10" s="33" customFormat="1" ht="14" customHeight="1">
      <c r="A251" s="33" t="s">
        <v>1160</v>
      </c>
      <c r="B251" s="33" t="s">
        <v>692</v>
      </c>
      <c r="C251" s="33" t="s">
        <v>1166</v>
      </c>
      <c r="E251" s="33" t="s">
        <v>1177</v>
      </c>
    </row>
    <row r="252" spans="1:10" s="33" customFormat="1" ht="14" customHeight="1">
      <c r="A252" s="33" t="s">
        <v>1160</v>
      </c>
      <c r="B252" s="33" t="s">
        <v>576</v>
      </c>
      <c r="C252" s="33" t="s">
        <v>1167</v>
      </c>
      <c r="E252" s="33" t="s">
        <v>1178</v>
      </c>
    </row>
    <row r="253" spans="1:10" s="33" customFormat="1" ht="14" customHeight="1">
      <c r="A253" s="33" t="s">
        <v>1160</v>
      </c>
      <c r="B253" s="33" t="s">
        <v>1168</v>
      </c>
      <c r="C253" s="33" t="s">
        <v>1169</v>
      </c>
      <c r="E253" s="33" t="s">
        <v>1179</v>
      </c>
      <c r="J253" s="53"/>
    </row>
    <row r="254" spans="1:10" s="33" customFormat="1" ht="14" customHeight="1">
      <c r="A254" s="33" t="s">
        <v>1160</v>
      </c>
      <c r="B254" s="33" t="s">
        <v>1170</v>
      </c>
      <c r="C254" s="33" t="s">
        <v>1171</v>
      </c>
      <c r="E254" s="33" t="s">
        <v>1180</v>
      </c>
      <c r="J254" s="53"/>
    </row>
    <row r="255" spans="1:10" s="33" customFormat="1" ht="14" customHeight="1">
      <c r="A255" s="33" t="s">
        <v>1160</v>
      </c>
      <c r="B255" s="33" t="s">
        <v>1172</v>
      </c>
      <c r="C255" s="33" t="s">
        <v>1173</v>
      </c>
      <c r="E255" s="33" t="s">
        <v>1181</v>
      </c>
    </row>
    <row r="256" spans="1:10" s="33" customFormat="1" ht="14" customHeight="1">
      <c r="A256" s="33" t="s">
        <v>1160</v>
      </c>
      <c r="B256" s="33" t="s">
        <v>1301</v>
      </c>
      <c r="C256" s="33" t="s">
        <v>1300</v>
      </c>
      <c r="E256" s="33" t="s">
        <v>1302</v>
      </c>
    </row>
    <row r="257" spans="1:6" s="33" customFormat="1" ht="14" customHeight="1">
      <c r="A257" s="33" t="s">
        <v>1160</v>
      </c>
      <c r="B257" s="33" t="s">
        <v>499</v>
      </c>
      <c r="C257" s="33" t="s">
        <v>500</v>
      </c>
      <c r="E257" s="33" t="s">
        <v>501</v>
      </c>
    </row>
    <row r="258" spans="1:6" s="33" customFormat="1" ht="14" customHeight="1">
      <c r="A258" s="33" t="s">
        <v>1160</v>
      </c>
      <c r="B258" s="33">
        <v>-88</v>
      </c>
      <c r="C258" s="33" t="s">
        <v>502</v>
      </c>
      <c r="E258" s="33" t="s">
        <v>412</v>
      </c>
    </row>
    <row r="259" spans="1:6" s="33" customFormat="1" ht="14" customHeight="1">
      <c r="A259" s="33" t="s">
        <v>1160</v>
      </c>
      <c r="B259" s="33">
        <v>-99</v>
      </c>
      <c r="C259" s="33" t="s">
        <v>408</v>
      </c>
      <c r="E259" s="56" t="s">
        <v>409</v>
      </c>
    </row>
    <row r="260" spans="1:6" s="13" customFormat="1" ht="13" customHeight="1">
      <c r="A260" s="6" t="s">
        <v>729</v>
      </c>
      <c r="B260" s="42" t="s">
        <v>1575</v>
      </c>
      <c r="C260" s="42" t="s">
        <v>1574</v>
      </c>
      <c r="D260" s="42"/>
      <c r="E260" s="79" t="s">
        <v>2225</v>
      </c>
      <c r="F260" s="80"/>
    </row>
    <row r="261" spans="1:6" s="13" customFormat="1" ht="13" customHeight="1">
      <c r="A261" s="6" t="s">
        <v>729</v>
      </c>
      <c r="B261" s="42" t="s">
        <v>1555</v>
      </c>
      <c r="C261" s="42" t="s">
        <v>1556</v>
      </c>
      <c r="D261" s="42"/>
      <c r="E261" s="42" t="s">
        <v>1557</v>
      </c>
      <c r="F261" s="80"/>
    </row>
    <row r="262" spans="1:6" s="13" customFormat="1" ht="13" customHeight="1">
      <c r="A262" s="6" t="s">
        <v>729</v>
      </c>
      <c r="B262" s="42" t="s">
        <v>1558</v>
      </c>
      <c r="C262" s="42" t="s">
        <v>1559</v>
      </c>
      <c r="D262" s="42"/>
      <c r="E262" s="42" t="s">
        <v>1560</v>
      </c>
      <c r="F262" s="80"/>
    </row>
    <row r="263" spans="1:6" s="13" customFormat="1" ht="13" customHeight="1">
      <c r="A263" s="6" t="s">
        <v>729</v>
      </c>
      <c r="B263" s="42" t="s">
        <v>1561</v>
      </c>
      <c r="C263" s="42" t="s">
        <v>1576</v>
      </c>
      <c r="D263" s="42"/>
      <c r="E263" s="42" t="s">
        <v>1562</v>
      </c>
      <c r="F263" s="80"/>
    </row>
    <row r="264" spans="1:6" s="13" customFormat="1" ht="13" customHeight="1">
      <c r="A264" s="6" t="s">
        <v>729</v>
      </c>
      <c r="B264" s="42" t="s">
        <v>1502</v>
      </c>
      <c r="C264" s="42" t="s">
        <v>1566</v>
      </c>
      <c r="D264" s="42"/>
      <c r="E264" s="42" t="s">
        <v>1567</v>
      </c>
      <c r="F264" s="80"/>
    </row>
    <row r="265" spans="1:6" s="13" customFormat="1" ht="13" customHeight="1">
      <c r="A265" s="6" t="s">
        <v>729</v>
      </c>
      <c r="B265" s="42" t="s">
        <v>1563</v>
      </c>
      <c r="C265" s="42" t="s">
        <v>1564</v>
      </c>
      <c r="D265" s="42"/>
      <c r="E265" s="42" t="s">
        <v>1565</v>
      </c>
      <c r="F265" s="80"/>
    </row>
    <row r="266" spans="1:6" s="13" customFormat="1" ht="13" customHeight="1">
      <c r="A266" s="6" t="s">
        <v>729</v>
      </c>
      <c r="B266" s="42" t="s">
        <v>1568</v>
      </c>
      <c r="C266" s="42" t="s">
        <v>1569</v>
      </c>
      <c r="D266" s="42"/>
      <c r="E266" s="42" t="s">
        <v>1570</v>
      </c>
      <c r="F266" s="80"/>
    </row>
    <row r="267" spans="1:6" s="13" customFormat="1" ht="13" customHeight="1">
      <c r="A267" s="6" t="s">
        <v>729</v>
      </c>
      <c r="B267" s="6" t="s">
        <v>730</v>
      </c>
      <c r="C267" s="42" t="s">
        <v>1577</v>
      </c>
      <c r="D267" s="42"/>
      <c r="E267" s="42" t="s">
        <v>2226</v>
      </c>
      <c r="F267" s="81"/>
    </row>
    <row r="268" spans="1:6" s="13" customFormat="1" ht="13" customHeight="1">
      <c r="A268" s="6" t="s">
        <v>729</v>
      </c>
      <c r="B268" s="42" t="s">
        <v>731</v>
      </c>
      <c r="C268" s="42" t="s">
        <v>732</v>
      </c>
      <c r="D268" s="42"/>
      <c r="E268" s="42" t="s">
        <v>2227</v>
      </c>
      <c r="F268" s="81"/>
    </row>
    <row r="269" spans="1:6" s="13" customFormat="1" ht="13" customHeight="1">
      <c r="A269" s="6" t="s">
        <v>729</v>
      </c>
      <c r="B269" s="42" t="s">
        <v>760</v>
      </c>
      <c r="C269" s="42" t="s">
        <v>1572</v>
      </c>
      <c r="D269" s="42"/>
      <c r="E269" s="42" t="s">
        <v>1573</v>
      </c>
    </row>
    <row r="270" spans="1:6" s="13" customFormat="1" ht="13" customHeight="1">
      <c r="A270" s="6" t="s">
        <v>729</v>
      </c>
      <c r="B270" s="42" t="s">
        <v>499</v>
      </c>
      <c r="C270" s="42" t="s">
        <v>500</v>
      </c>
      <c r="D270" s="42"/>
      <c r="E270" s="42" t="s">
        <v>1571</v>
      </c>
    </row>
    <row r="271" spans="1:6" s="13" customFormat="1" ht="13" customHeight="1">
      <c r="A271" s="6" t="s">
        <v>729</v>
      </c>
      <c r="B271" s="42">
        <v>-99</v>
      </c>
      <c r="C271" s="42" t="s">
        <v>408</v>
      </c>
      <c r="D271" s="42"/>
      <c r="E271" s="42" t="s">
        <v>409</v>
      </c>
      <c r="F271" s="80"/>
    </row>
    <row r="272" spans="1:6" s="1" customFormat="1">
      <c r="A272" s="6" t="s">
        <v>733</v>
      </c>
      <c r="B272" s="6" t="s">
        <v>734</v>
      </c>
      <c r="C272" s="6" t="s">
        <v>1503</v>
      </c>
      <c r="D272" s="20"/>
      <c r="E272" s="55" t="s">
        <v>748</v>
      </c>
    </row>
    <row r="273" spans="1:7" s="1" customFormat="1">
      <c r="A273" s="6" t="s">
        <v>733</v>
      </c>
      <c r="B273" s="6" t="s">
        <v>735</v>
      </c>
      <c r="C273" s="6" t="s">
        <v>1504</v>
      </c>
      <c r="D273" s="20"/>
      <c r="E273" s="55" t="s">
        <v>749</v>
      </c>
    </row>
    <row r="274" spans="1:7" s="1" customFormat="1">
      <c r="A274" s="6" t="s">
        <v>733</v>
      </c>
      <c r="B274" s="6" t="s">
        <v>736</v>
      </c>
      <c r="C274" s="6" t="s">
        <v>1505</v>
      </c>
      <c r="D274" s="20"/>
      <c r="E274" s="55" t="s">
        <v>750</v>
      </c>
    </row>
    <row r="275" spans="1:7" s="1" customFormat="1">
      <c r="A275" s="6" t="s">
        <v>733</v>
      </c>
      <c r="B275" s="6" t="s">
        <v>737</v>
      </c>
      <c r="C275" s="6" t="s">
        <v>1506</v>
      </c>
      <c r="D275" s="20"/>
      <c r="E275" s="55" t="s">
        <v>751</v>
      </c>
    </row>
    <row r="276" spans="1:7" s="1" customFormat="1">
      <c r="A276" s="6" t="s">
        <v>733</v>
      </c>
      <c r="B276" s="6" t="s">
        <v>738</v>
      </c>
      <c r="C276" s="6" t="s">
        <v>1802</v>
      </c>
      <c r="D276" s="20"/>
      <c r="E276" s="55" t="s">
        <v>2270</v>
      </c>
    </row>
    <row r="277" spans="1:7" s="1" customFormat="1">
      <c r="A277" s="6" t="s">
        <v>733</v>
      </c>
      <c r="B277" s="6" t="s">
        <v>703</v>
      </c>
      <c r="C277" s="6" t="s">
        <v>1507</v>
      </c>
      <c r="D277" s="20"/>
      <c r="E277" s="55" t="s">
        <v>752</v>
      </c>
    </row>
    <row r="278" spans="1:7" s="1" customFormat="1">
      <c r="A278" s="6" t="s">
        <v>733</v>
      </c>
      <c r="B278" s="6">
        <v>-77</v>
      </c>
      <c r="C278" s="6" t="s">
        <v>704</v>
      </c>
      <c r="D278" s="20"/>
      <c r="E278" s="55" t="s">
        <v>753</v>
      </c>
    </row>
    <row r="279" spans="1:7" s="1" customFormat="1">
      <c r="A279" s="6" t="s">
        <v>733</v>
      </c>
      <c r="B279" s="6">
        <v>-99</v>
      </c>
      <c r="C279" s="6" t="s">
        <v>408</v>
      </c>
      <c r="D279" s="20"/>
      <c r="E279" s="55" t="s">
        <v>409</v>
      </c>
      <c r="F279" s="88"/>
    </row>
    <row r="280" spans="1:7" s="1" customFormat="1">
      <c r="A280" s="6" t="s">
        <v>739</v>
      </c>
      <c r="B280" s="87" t="s">
        <v>1816</v>
      </c>
      <c r="C280" s="78" t="s">
        <v>1803</v>
      </c>
      <c r="D280"/>
      <c r="E280" s="55" t="s">
        <v>2228</v>
      </c>
    </row>
    <row r="281" spans="1:7" s="1" customFormat="1">
      <c r="A281" s="6" t="s">
        <v>739</v>
      </c>
      <c r="B281" s="86" t="s">
        <v>1815</v>
      </c>
      <c r="C281" s="78" t="s">
        <v>1804</v>
      </c>
      <c r="D281"/>
      <c r="E281" s="55" t="s">
        <v>2229</v>
      </c>
      <c r="F281" s="156"/>
      <c r="G281" s="1" t="s">
        <v>2769</v>
      </c>
    </row>
    <row r="282" spans="1:7" s="1" customFormat="1">
      <c r="A282" s="6" t="s">
        <v>739</v>
      </c>
      <c r="B282" s="87" t="s">
        <v>1811</v>
      </c>
      <c r="C282" s="78" t="s">
        <v>1805</v>
      </c>
      <c r="D282"/>
      <c r="E282" s="55" t="s">
        <v>2230</v>
      </c>
    </row>
    <row r="283" spans="1:7" s="1" customFormat="1">
      <c r="A283" s="6" t="s">
        <v>739</v>
      </c>
      <c r="B283" s="86" t="s">
        <v>1812</v>
      </c>
      <c r="C283" s="78" t="s">
        <v>1806</v>
      </c>
      <c r="D283"/>
      <c r="E283" s="55" t="s">
        <v>2231</v>
      </c>
    </row>
    <row r="284" spans="1:7" s="1" customFormat="1">
      <c r="A284" s="6" t="s">
        <v>739</v>
      </c>
      <c r="B284" s="87" t="s">
        <v>740</v>
      </c>
      <c r="C284" s="78" t="s">
        <v>741</v>
      </c>
      <c r="D284"/>
      <c r="E284" s="55" t="s">
        <v>2232</v>
      </c>
    </row>
    <row r="285" spans="1:7" s="1" customFormat="1">
      <c r="A285" s="6" t="s">
        <v>739</v>
      </c>
      <c r="B285" s="87" t="s">
        <v>1814</v>
      </c>
      <c r="C285" s="78" t="s">
        <v>1807</v>
      </c>
      <c r="D285"/>
      <c r="E285" s="55" t="s">
        <v>2233</v>
      </c>
    </row>
    <row r="286" spans="1:7" s="1" customFormat="1">
      <c r="A286" s="6" t="s">
        <v>739</v>
      </c>
      <c r="B286" s="87" t="s">
        <v>742</v>
      </c>
      <c r="C286" s="78" t="s">
        <v>743</v>
      </c>
      <c r="D286"/>
      <c r="E286" s="55" t="s">
        <v>2234</v>
      </c>
    </row>
    <row r="287" spans="1:7" s="1" customFormat="1">
      <c r="A287" s="6" t="s">
        <v>739</v>
      </c>
      <c r="B287" s="87" t="s">
        <v>744</v>
      </c>
      <c r="C287" s="78" t="s">
        <v>745</v>
      </c>
      <c r="D287"/>
      <c r="E287" s="55" t="s">
        <v>2235</v>
      </c>
    </row>
    <row r="288" spans="1:7" s="1" customFormat="1">
      <c r="A288" s="6" t="s">
        <v>739</v>
      </c>
      <c r="B288" s="86" t="s">
        <v>1813</v>
      </c>
      <c r="C288" s="78" t="s">
        <v>1808</v>
      </c>
      <c r="D288"/>
      <c r="E288" s="55" t="s">
        <v>2236</v>
      </c>
    </row>
    <row r="289" spans="1:5" s="1" customFormat="1">
      <c r="A289" s="6" t="s">
        <v>739</v>
      </c>
      <c r="B289" s="86" t="s">
        <v>1502</v>
      </c>
      <c r="C289" s="78" t="s">
        <v>1809</v>
      </c>
      <c r="D289"/>
      <c r="E289" s="55" t="s">
        <v>2237</v>
      </c>
    </row>
    <row r="290" spans="1:5" s="1" customFormat="1">
      <c r="A290" s="6" t="s">
        <v>739</v>
      </c>
      <c r="B290" s="87" t="s">
        <v>499</v>
      </c>
      <c r="C290" s="78" t="s">
        <v>1810</v>
      </c>
      <c r="D290"/>
      <c r="E290" s="55" t="s">
        <v>501</v>
      </c>
    </row>
    <row r="291" spans="1:5" s="1" customFormat="1">
      <c r="A291" s="6" t="s">
        <v>739</v>
      </c>
      <c r="B291" s="6">
        <v>-77</v>
      </c>
      <c r="C291" s="78" t="s">
        <v>747</v>
      </c>
      <c r="D291"/>
      <c r="E291" s="55" t="s">
        <v>2238</v>
      </c>
    </row>
    <row r="292" spans="1:5" s="1" customFormat="1">
      <c r="A292" s="6" t="s">
        <v>739</v>
      </c>
      <c r="B292" s="6">
        <v>-99</v>
      </c>
      <c r="C292" s="79" t="s">
        <v>408</v>
      </c>
      <c r="D292" s="79"/>
      <c r="E292" s="55" t="s">
        <v>409</v>
      </c>
    </row>
    <row r="293" spans="1:5">
      <c r="A293" s="2" t="s">
        <v>755</v>
      </c>
      <c r="B293" s="6" t="s">
        <v>756</v>
      </c>
      <c r="C293" s="3" t="s">
        <v>761</v>
      </c>
      <c r="D293" s="24"/>
      <c r="E293" s="55" t="s">
        <v>766</v>
      </c>
    </row>
    <row r="294" spans="1:5">
      <c r="A294" s="2" t="s">
        <v>755</v>
      </c>
      <c r="B294" s="6" t="s">
        <v>757</v>
      </c>
      <c r="C294" s="3" t="s">
        <v>762</v>
      </c>
      <c r="D294" s="24"/>
      <c r="E294" s="55" t="s">
        <v>762</v>
      </c>
    </row>
    <row r="295" spans="1:5">
      <c r="A295" s="2" t="s">
        <v>755</v>
      </c>
      <c r="B295" s="6" t="s">
        <v>758</v>
      </c>
      <c r="C295" s="3" t="s">
        <v>763</v>
      </c>
      <c r="D295" s="24"/>
      <c r="E295" s="55" t="s">
        <v>767</v>
      </c>
    </row>
    <row r="296" spans="1:5">
      <c r="A296" s="2" t="s">
        <v>755</v>
      </c>
      <c r="B296" s="6" t="s">
        <v>759</v>
      </c>
      <c r="C296" s="3" t="s">
        <v>764</v>
      </c>
      <c r="D296" s="24"/>
      <c r="E296" s="55" t="s">
        <v>768</v>
      </c>
    </row>
    <row r="297" spans="1:5">
      <c r="A297" s="2" t="s">
        <v>755</v>
      </c>
      <c r="B297" s="6" t="s">
        <v>760</v>
      </c>
      <c r="C297" s="3" t="s">
        <v>765</v>
      </c>
      <c r="D297" s="24"/>
      <c r="E297" s="55" t="s">
        <v>769</v>
      </c>
    </row>
    <row r="298" spans="1:5">
      <c r="A298" s="2" t="s">
        <v>755</v>
      </c>
      <c r="B298" s="6" t="s">
        <v>499</v>
      </c>
      <c r="C298" s="3" t="s">
        <v>500</v>
      </c>
      <c r="D298" s="24"/>
      <c r="E298" s="55" t="s">
        <v>501</v>
      </c>
    </row>
    <row r="299" spans="1:5">
      <c r="A299" s="2" t="s">
        <v>755</v>
      </c>
      <c r="B299" s="24">
        <v>-99</v>
      </c>
      <c r="C299" s="3" t="s">
        <v>408</v>
      </c>
      <c r="D299" s="24"/>
      <c r="E299" s="55" t="s">
        <v>409</v>
      </c>
    </row>
    <row r="300" spans="1:5" s="28" customFormat="1">
      <c r="A300" s="51" t="s">
        <v>1277</v>
      </c>
      <c r="B300" s="51" t="s">
        <v>1278</v>
      </c>
      <c r="C300" s="51" t="s">
        <v>1279</v>
      </c>
      <c r="D300" s="51"/>
      <c r="E300" s="35" t="s">
        <v>1284</v>
      </c>
    </row>
    <row r="301" spans="1:5" s="28" customFormat="1">
      <c r="A301" s="51" t="s">
        <v>1277</v>
      </c>
      <c r="B301" s="51" t="s">
        <v>1280</v>
      </c>
      <c r="C301" s="51" t="s">
        <v>1281</v>
      </c>
      <c r="D301" s="51"/>
      <c r="E301" s="35" t="s">
        <v>1285</v>
      </c>
    </row>
    <row r="302" spans="1:5" s="28" customFormat="1">
      <c r="A302" s="51" t="s">
        <v>1277</v>
      </c>
      <c r="B302" s="51" t="s">
        <v>499</v>
      </c>
      <c r="C302" s="51" t="s">
        <v>500</v>
      </c>
      <c r="D302" s="51"/>
      <c r="E302" s="35" t="s">
        <v>501</v>
      </c>
    </row>
    <row r="303" spans="1:5" s="28" customFormat="1">
      <c r="A303" s="51" t="s">
        <v>1277</v>
      </c>
      <c r="B303" s="51" t="s">
        <v>1282</v>
      </c>
      <c r="C303" s="51" t="s">
        <v>411</v>
      </c>
      <c r="D303" s="51"/>
      <c r="E303" s="35" t="s">
        <v>412</v>
      </c>
    </row>
    <row r="304" spans="1:5" s="28" customFormat="1">
      <c r="A304" s="51" t="s">
        <v>1277</v>
      </c>
      <c r="B304" s="51" t="s">
        <v>1283</v>
      </c>
      <c r="C304" s="51" t="s">
        <v>408</v>
      </c>
      <c r="D304" s="51"/>
      <c r="E304" s="35" t="s">
        <v>409</v>
      </c>
    </row>
    <row r="305" spans="1:5">
      <c r="A305" s="24" t="s">
        <v>1860</v>
      </c>
      <c r="B305" s="24">
        <v>0</v>
      </c>
      <c r="C305" s="24" t="s">
        <v>1861</v>
      </c>
      <c r="E305" s="24" t="s">
        <v>1862</v>
      </c>
    </row>
    <row r="306" spans="1:5">
      <c r="A306" s="24" t="s">
        <v>1860</v>
      </c>
      <c r="B306" s="24">
        <v>1</v>
      </c>
      <c r="C306" s="24" t="s">
        <v>1863</v>
      </c>
      <c r="E306" s="24" t="s">
        <v>1864</v>
      </c>
    </row>
    <row r="307" spans="1:5">
      <c r="A307" s="24" t="s">
        <v>1860</v>
      </c>
      <c r="B307" s="24">
        <v>2</v>
      </c>
      <c r="C307" s="24" t="s">
        <v>1865</v>
      </c>
      <c r="E307" s="24" t="s">
        <v>1866</v>
      </c>
    </row>
    <row r="308" spans="1:5">
      <c r="A308" s="24" t="s">
        <v>1860</v>
      </c>
      <c r="B308" s="24">
        <v>3</v>
      </c>
      <c r="C308" s="24" t="s">
        <v>1867</v>
      </c>
      <c r="E308" s="24" t="s">
        <v>1868</v>
      </c>
    </row>
    <row r="309" spans="1:5">
      <c r="A309" s="24" t="s">
        <v>1860</v>
      </c>
      <c r="B309" s="24">
        <v>4</v>
      </c>
      <c r="C309" s="24" t="s">
        <v>1869</v>
      </c>
      <c r="E309" s="24" t="s">
        <v>1870</v>
      </c>
    </row>
    <row r="310" spans="1:5">
      <c r="A310" s="24" t="s">
        <v>1860</v>
      </c>
      <c r="B310" s="24">
        <v>5</v>
      </c>
      <c r="C310" s="24" t="s">
        <v>1871</v>
      </c>
      <c r="E310" s="24" t="s">
        <v>1872</v>
      </c>
    </row>
    <row r="311" spans="1:5">
      <c r="A311" s="24" t="s">
        <v>1860</v>
      </c>
      <c r="B311" s="24">
        <v>6</v>
      </c>
      <c r="C311" s="24" t="s">
        <v>1873</v>
      </c>
      <c r="E311" s="24" t="s">
        <v>1874</v>
      </c>
    </row>
    <row r="312" spans="1:5">
      <c r="A312" s="24" t="s">
        <v>1860</v>
      </c>
      <c r="B312" s="24">
        <v>7</v>
      </c>
      <c r="C312" s="24" t="s">
        <v>1875</v>
      </c>
      <c r="E312" s="24" t="s">
        <v>1876</v>
      </c>
    </row>
    <row r="313" spans="1:5">
      <c r="A313" s="24" t="s">
        <v>1860</v>
      </c>
      <c r="B313" s="24">
        <v>8</v>
      </c>
      <c r="C313" s="24" t="s">
        <v>1877</v>
      </c>
      <c r="E313" s="24" t="s">
        <v>1878</v>
      </c>
    </row>
    <row r="314" spans="1:5">
      <c r="A314" s="24" t="s">
        <v>1860</v>
      </c>
      <c r="B314" s="24">
        <v>9</v>
      </c>
      <c r="C314" s="24" t="s">
        <v>1879</v>
      </c>
      <c r="E314" s="24" t="s">
        <v>1880</v>
      </c>
    </row>
    <row r="315" spans="1:5">
      <c r="A315" s="24" t="s">
        <v>1860</v>
      </c>
      <c r="B315" s="24">
        <v>10</v>
      </c>
      <c r="C315" s="24" t="s">
        <v>1881</v>
      </c>
      <c r="E315" s="24" t="s">
        <v>1882</v>
      </c>
    </row>
    <row r="316" spans="1:5">
      <c r="A316" s="24" t="s">
        <v>1860</v>
      </c>
      <c r="B316" s="24">
        <v>11</v>
      </c>
      <c r="C316" s="24" t="s">
        <v>1883</v>
      </c>
      <c r="E316" s="24" t="s">
        <v>1884</v>
      </c>
    </row>
    <row r="317" spans="1:5">
      <c r="A317" s="24" t="s">
        <v>1860</v>
      </c>
      <c r="B317" s="24">
        <v>-88</v>
      </c>
      <c r="C317" s="24" t="s">
        <v>411</v>
      </c>
      <c r="E317" s="24" t="s">
        <v>412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145" zoomScaleNormal="145" zoomScalePageLayoutView="145" workbookViewId="0">
      <pane ySplit="1" topLeftCell="A2" activePane="bottomLeft" state="frozen"/>
      <selection pane="bottomLeft" activeCell="G1" sqref="G1:G1048576"/>
    </sheetView>
  </sheetViews>
  <sheetFormatPr baseColWidth="10" defaultColWidth="8.6640625" defaultRowHeight="14" x14ac:dyDescent="0"/>
  <cols>
    <col min="1" max="1" width="26" customWidth="1"/>
    <col min="2" max="2" width="12" customWidth="1"/>
    <col min="3" max="3" width="14.1640625" bestFit="1" customWidth="1"/>
    <col min="6" max="6" width="92.5" customWidth="1"/>
    <col min="7" max="7" width="20.83203125" bestFit="1" customWidth="1"/>
    <col min="8" max="8" width="21" bestFit="1" customWidth="1"/>
    <col min="9" max="9" width="8.6640625" customWidth="1"/>
  </cols>
  <sheetData>
    <row r="1" spans="1:8">
      <c r="A1" s="24" t="s">
        <v>725</v>
      </c>
      <c r="B1" s="24" t="s">
        <v>726</v>
      </c>
      <c r="C1" s="24" t="s">
        <v>727</v>
      </c>
      <c r="D1" s="24" t="s">
        <v>728</v>
      </c>
      <c r="E1" s="24" t="s">
        <v>1081</v>
      </c>
      <c r="F1" s="3" t="s">
        <v>1079</v>
      </c>
      <c r="G1" s="58" t="s">
        <v>2776</v>
      </c>
      <c r="H1" s="58" t="s">
        <v>2774</v>
      </c>
    </row>
    <row r="2" spans="1:8" s="27" customFormat="1" ht="70">
      <c r="A2" s="50" t="s">
        <v>2308</v>
      </c>
      <c r="B2" s="41" t="s">
        <v>2309</v>
      </c>
      <c r="C2" s="41" t="s">
        <v>1215</v>
      </c>
      <c r="D2" s="34" t="b">
        <v>1</v>
      </c>
      <c r="E2" s="34" t="s">
        <v>1082</v>
      </c>
      <c r="F2" s="23" t="s">
        <v>1080</v>
      </c>
      <c r="G2" s="58" t="s">
        <v>2777</v>
      </c>
      <c r="H2" s="58" t="s">
        <v>2775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59" t="s">
        <v>1322</v>
      </c>
      <c r="B1" s="59"/>
      <c r="C1" s="59"/>
      <c r="D1" s="60"/>
      <c r="E1" s="60"/>
      <c r="F1" s="60"/>
      <c r="G1" s="60"/>
      <c r="H1" s="60"/>
      <c r="I1" s="60"/>
      <c r="J1" s="60"/>
    </row>
    <row r="2" spans="1:10" ht="18">
      <c r="A2" s="61" t="s">
        <v>1329</v>
      </c>
      <c r="B2" s="61"/>
      <c r="C2" s="60"/>
      <c r="D2" s="60"/>
      <c r="E2" s="60"/>
      <c r="F2" s="60"/>
      <c r="G2" s="60"/>
      <c r="H2" s="60"/>
      <c r="I2" s="60"/>
      <c r="J2" s="60"/>
    </row>
    <row r="3" spans="1:10">
      <c r="A3" s="60" t="s">
        <v>1354</v>
      </c>
      <c r="B3" s="60"/>
      <c r="C3" s="60"/>
      <c r="D3" s="60"/>
      <c r="E3" s="60"/>
      <c r="F3" s="60"/>
      <c r="G3" s="60"/>
      <c r="H3" s="60"/>
      <c r="I3" s="60"/>
      <c r="J3" s="60"/>
    </row>
    <row r="4" spans="1:10">
      <c r="A4" s="60"/>
      <c r="B4" s="60"/>
      <c r="C4" s="60"/>
      <c r="D4" s="60"/>
      <c r="E4" s="60"/>
      <c r="F4" s="60"/>
      <c r="G4" s="60"/>
      <c r="H4" s="60"/>
      <c r="I4" s="60"/>
      <c r="J4" s="60"/>
    </row>
    <row r="5" spans="1:10" ht="18">
      <c r="A5" s="61" t="s">
        <v>1330</v>
      </c>
      <c r="B5" s="61"/>
      <c r="C5" s="60"/>
      <c r="D5" s="60"/>
      <c r="E5" s="60"/>
      <c r="F5" s="60"/>
      <c r="G5" s="60"/>
      <c r="H5" s="60"/>
      <c r="I5" s="60"/>
      <c r="J5" s="60"/>
    </row>
    <row r="6" spans="1:10">
      <c r="A6" s="60" t="s">
        <v>1331</v>
      </c>
      <c r="B6" s="60"/>
      <c r="C6" s="60"/>
      <c r="D6" s="60"/>
      <c r="E6" s="60"/>
      <c r="F6" s="60"/>
      <c r="G6" s="60"/>
      <c r="H6" s="60"/>
      <c r="I6" s="60"/>
      <c r="J6" s="60"/>
    </row>
    <row r="7" spans="1:10">
      <c r="A7" s="60"/>
      <c r="B7" s="60"/>
      <c r="C7" s="60"/>
      <c r="D7" s="60"/>
      <c r="E7" s="60"/>
      <c r="F7" s="60"/>
      <c r="G7" s="60"/>
      <c r="H7" s="60"/>
      <c r="I7" s="60"/>
      <c r="J7" s="60"/>
    </row>
    <row r="8" spans="1:10">
      <c r="A8" s="60"/>
      <c r="B8" s="60"/>
      <c r="C8" s="60"/>
      <c r="D8" s="60"/>
      <c r="E8" s="60"/>
      <c r="F8" s="60"/>
      <c r="G8" s="60"/>
      <c r="H8" s="60"/>
      <c r="I8" s="60"/>
      <c r="J8" s="60"/>
    </row>
    <row r="9" spans="1:10" ht="18">
      <c r="A9" s="62" t="s">
        <v>1323</v>
      </c>
      <c r="B9" s="62"/>
      <c r="C9" s="60"/>
      <c r="D9" s="60"/>
      <c r="E9" s="60"/>
      <c r="F9" s="60"/>
      <c r="G9" s="60"/>
      <c r="H9" s="60"/>
      <c r="I9" s="60"/>
      <c r="J9" s="60"/>
    </row>
    <row r="10" spans="1:10" ht="18">
      <c r="A10" s="61" t="s">
        <v>1328</v>
      </c>
      <c r="B10" s="61"/>
      <c r="C10" s="60"/>
      <c r="D10" s="60"/>
      <c r="E10" s="60"/>
      <c r="F10" s="60"/>
      <c r="G10" s="60"/>
      <c r="H10" s="60"/>
      <c r="I10" s="60"/>
      <c r="J10" s="60"/>
    </row>
    <row r="11" spans="1:10">
      <c r="A11" s="60" t="s">
        <v>1324</v>
      </c>
      <c r="B11" s="60"/>
      <c r="C11" s="60"/>
      <c r="D11" s="60"/>
      <c r="E11" s="60"/>
      <c r="F11" s="60"/>
      <c r="G11" s="60"/>
      <c r="H11" s="60"/>
      <c r="I11" s="60"/>
      <c r="J11" s="60"/>
    </row>
    <row r="12" spans="1:10">
      <c r="A12" s="63" t="s">
        <v>1325</v>
      </c>
      <c r="B12" s="63"/>
      <c r="C12" s="63"/>
      <c r="D12" s="63"/>
      <c r="E12" s="63"/>
      <c r="F12" s="63"/>
      <c r="G12" s="63"/>
      <c r="H12" s="60"/>
      <c r="I12" s="60"/>
      <c r="J12" s="60"/>
    </row>
    <row r="13" spans="1:10">
      <c r="A13" s="64" t="s">
        <v>1438</v>
      </c>
      <c r="B13" s="64"/>
      <c r="C13" s="64"/>
      <c r="D13" s="64"/>
      <c r="E13" s="64"/>
      <c r="F13" s="64"/>
      <c r="G13" s="64"/>
      <c r="H13" s="60"/>
      <c r="I13" s="60"/>
      <c r="J13" s="60"/>
    </row>
    <row r="14" spans="1:10">
      <c r="A14" s="65" t="s">
        <v>1332</v>
      </c>
      <c r="B14" s="65"/>
      <c r="C14" s="65"/>
      <c r="D14" s="65"/>
      <c r="E14" s="65"/>
      <c r="F14" s="65"/>
      <c r="G14" s="65"/>
      <c r="H14" s="60"/>
      <c r="I14" s="60"/>
      <c r="J14" s="60"/>
    </row>
    <row r="15" spans="1:10">
      <c r="A15" s="60"/>
      <c r="B15" s="60"/>
      <c r="C15" s="60"/>
      <c r="D15" s="60"/>
      <c r="E15" s="60"/>
      <c r="F15" s="60"/>
      <c r="G15" s="60"/>
      <c r="H15" s="60"/>
      <c r="I15" s="60"/>
      <c r="J15" s="60"/>
    </row>
    <row r="16" spans="1:10" ht="18">
      <c r="A16" s="61" t="s">
        <v>1327</v>
      </c>
      <c r="B16" s="60"/>
      <c r="C16" s="60"/>
      <c r="D16" s="60"/>
      <c r="E16" s="60"/>
      <c r="F16" s="60"/>
      <c r="G16" s="60"/>
      <c r="H16" s="60"/>
      <c r="I16" s="60"/>
      <c r="J16" s="60"/>
    </row>
    <row r="17" spans="1:10">
      <c r="A17" s="66" t="s">
        <v>1333</v>
      </c>
      <c r="B17" s="66"/>
      <c r="C17" s="66"/>
      <c r="D17" s="66"/>
      <c r="E17" s="66"/>
      <c r="F17" s="66"/>
      <c r="G17" s="66"/>
      <c r="H17" s="60"/>
      <c r="I17" s="60"/>
      <c r="J17" s="60"/>
    </row>
    <row r="18" spans="1:10">
      <c r="A18" s="66" t="s">
        <v>1513</v>
      </c>
      <c r="B18" s="66"/>
      <c r="C18" s="66"/>
      <c r="D18" s="66"/>
      <c r="E18" s="66"/>
      <c r="F18" s="66"/>
      <c r="G18" s="66"/>
      <c r="H18" s="60"/>
      <c r="I18" s="60"/>
      <c r="J18" s="60"/>
    </row>
    <row r="19" spans="1:10">
      <c r="A19" s="60"/>
      <c r="B19" s="60"/>
      <c r="C19" s="60"/>
      <c r="D19" s="60"/>
      <c r="E19" s="60"/>
      <c r="F19" s="60"/>
      <c r="G19" s="60"/>
      <c r="H19" s="60"/>
      <c r="I19" s="60"/>
      <c r="J19" s="60"/>
    </row>
    <row r="20" spans="1:10" s="27" customFormat="1" ht="18">
      <c r="A20" s="61" t="s">
        <v>1326</v>
      </c>
      <c r="B20" s="61"/>
      <c r="C20" s="60"/>
      <c r="D20" s="60"/>
      <c r="E20" s="60"/>
      <c r="F20" s="60"/>
      <c r="G20" s="60"/>
      <c r="H20" s="60"/>
      <c r="I20" s="60"/>
      <c r="J20" s="60"/>
    </row>
    <row r="21" spans="1:10">
      <c r="A21" s="67" t="s">
        <v>1334</v>
      </c>
      <c r="B21" s="67"/>
      <c r="C21" s="67"/>
      <c r="D21" s="68"/>
      <c r="E21" s="68"/>
      <c r="F21" s="68"/>
      <c r="G21" s="68"/>
      <c r="H21" s="60"/>
      <c r="I21" s="60"/>
      <c r="J21" s="60"/>
    </row>
    <row r="22" spans="1:10">
      <c r="A22" s="69" t="s">
        <v>1353</v>
      </c>
      <c r="B22" s="69"/>
      <c r="C22" s="69"/>
      <c r="D22" s="70"/>
      <c r="E22" s="70"/>
      <c r="F22" s="70"/>
      <c r="G22" s="70"/>
      <c r="H22" s="60"/>
      <c r="I22" s="60"/>
      <c r="J22" s="60"/>
    </row>
    <row r="23" spans="1:10">
      <c r="A23" s="71" t="s">
        <v>1335</v>
      </c>
      <c r="B23" s="71"/>
      <c r="C23" s="71"/>
      <c r="D23" s="71"/>
      <c r="E23" s="71"/>
      <c r="F23" s="71"/>
      <c r="G23" s="72"/>
      <c r="H23" s="60"/>
      <c r="I23" s="60"/>
      <c r="J23" s="60"/>
    </row>
    <row r="24" spans="1:10">
      <c r="A24" s="73"/>
      <c r="B24" s="73"/>
      <c r="C24" s="73"/>
      <c r="D24" s="73"/>
      <c r="E24" s="73"/>
      <c r="F24" s="73"/>
      <c r="G24" s="60"/>
      <c r="H24" s="60"/>
      <c r="I24" s="60"/>
      <c r="J24" s="60"/>
    </row>
    <row r="25" spans="1:10" ht="18">
      <c r="A25" s="61" t="s">
        <v>1439</v>
      </c>
      <c r="B25" s="61"/>
      <c r="C25" s="60"/>
      <c r="D25" s="60"/>
      <c r="E25" s="60"/>
      <c r="F25" s="60"/>
      <c r="G25" s="60"/>
      <c r="H25" s="60"/>
      <c r="I25" s="60"/>
      <c r="J25" s="60"/>
    </row>
    <row r="26" spans="1:10">
      <c r="A26" s="74" t="s">
        <v>1440</v>
      </c>
      <c r="B26" s="74"/>
      <c r="C26" s="74"/>
      <c r="D26" s="75"/>
      <c r="E26" s="75"/>
      <c r="F26" s="75"/>
      <c r="G26" s="75"/>
      <c r="H26" s="76"/>
      <c r="I26" s="76"/>
      <c r="J26" s="76"/>
    </row>
    <row r="27" spans="1:10">
      <c r="A27" s="60"/>
      <c r="B27" s="60"/>
      <c r="C27" s="60"/>
      <c r="D27" s="60"/>
      <c r="E27" s="60"/>
      <c r="F27" s="60"/>
      <c r="G27" s="60"/>
      <c r="H27" s="60"/>
      <c r="I27" s="60"/>
      <c r="J27" s="60"/>
    </row>
    <row r="28" spans="1:10" ht="18">
      <c r="A28" s="61" t="s">
        <v>500</v>
      </c>
      <c r="B28" s="60"/>
      <c r="C28" s="60"/>
      <c r="D28" s="60"/>
      <c r="E28" s="60"/>
      <c r="F28" s="60"/>
      <c r="G28" s="60"/>
      <c r="H28" s="60"/>
      <c r="I28" s="60"/>
      <c r="J28" s="60"/>
    </row>
    <row r="29" spans="1:10">
      <c r="A29" s="77" t="s">
        <v>1441</v>
      </c>
      <c r="B29" s="77"/>
      <c r="C29" s="77"/>
      <c r="D29" s="77"/>
      <c r="E29" s="77"/>
      <c r="F29" s="77"/>
      <c r="G29" s="77"/>
      <c r="H29" s="60"/>
      <c r="I29" s="60"/>
      <c r="J29" s="60"/>
    </row>
    <row r="30" spans="1:10">
      <c r="A30" s="60"/>
      <c r="B30" s="60"/>
      <c r="C30" s="60"/>
      <c r="D30" s="60"/>
      <c r="E30" s="60"/>
      <c r="F30" s="60"/>
      <c r="G30" s="60"/>
      <c r="H30" s="60"/>
      <c r="I30" s="60"/>
      <c r="J30" s="60"/>
    </row>
    <row r="31" spans="1:10" ht="20">
      <c r="A31" s="59" t="s">
        <v>1442</v>
      </c>
      <c r="B31" s="59"/>
      <c r="C31" s="59"/>
      <c r="D31" s="60"/>
      <c r="E31" s="60"/>
      <c r="F31" s="60"/>
      <c r="G31" s="60"/>
      <c r="H31" s="60"/>
      <c r="I31" s="60"/>
      <c r="J31" s="60"/>
    </row>
    <row r="32" spans="1:10">
      <c r="A32" s="60" t="s">
        <v>1443</v>
      </c>
      <c r="B32" s="60"/>
      <c r="C32" s="60"/>
      <c r="D32" s="60"/>
      <c r="E32" s="60"/>
      <c r="F32" s="60"/>
      <c r="G32" s="60"/>
      <c r="H32" s="60"/>
      <c r="I32" s="60"/>
      <c r="J32" s="60"/>
    </row>
    <row r="33" spans="1:10">
      <c r="A33" s="60"/>
      <c r="B33" s="60"/>
      <c r="C33" s="60"/>
      <c r="D33" s="60"/>
      <c r="E33" s="60"/>
      <c r="F33" s="60"/>
      <c r="G33" s="60"/>
      <c r="H33" s="60"/>
      <c r="I33" s="60"/>
      <c r="J33" s="60"/>
    </row>
    <row r="34" spans="1:10" ht="20">
      <c r="A34" s="59" t="s">
        <v>1355</v>
      </c>
      <c r="B34" s="60"/>
      <c r="C34" s="60"/>
      <c r="D34" s="60"/>
      <c r="E34" s="60"/>
      <c r="F34" s="60"/>
      <c r="G34" s="60"/>
      <c r="H34" s="60"/>
      <c r="I34" s="60"/>
      <c r="J34" s="60"/>
    </row>
    <row r="35" spans="1:10">
      <c r="A35" s="60" t="s">
        <v>1356</v>
      </c>
      <c r="B35" s="60"/>
      <c r="C35" s="60"/>
      <c r="D35" s="60"/>
      <c r="E35" s="60"/>
      <c r="F35" s="60"/>
      <c r="G35" s="60"/>
      <c r="H35" s="60"/>
      <c r="I35" s="60"/>
      <c r="J35" s="60"/>
    </row>
    <row r="36" spans="1:10">
      <c r="A36" s="60" t="s">
        <v>1357</v>
      </c>
      <c r="B36" s="60"/>
      <c r="C36" s="60"/>
      <c r="D36" s="60"/>
      <c r="E36" s="60"/>
      <c r="F36" s="60"/>
      <c r="G36" s="60"/>
      <c r="H36" s="60"/>
      <c r="I36" s="60"/>
      <c r="J36" s="60"/>
    </row>
    <row r="37" spans="1:10">
      <c r="A37" s="60"/>
      <c r="B37" s="60"/>
      <c r="C37" s="60"/>
      <c r="D37" s="60"/>
      <c r="E37" s="60"/>
      <c r="F37" s="60"/>
      <c r="G37" s="60"/>
      <c r="H37" s="60"/>
      <c r="I37" s="60"/>
      <c r="J37" s="60"/>
    </row>
    <row r="38" spans="1:10">
      <c r="A38" s="60"/>
      <c r="B38" s="60"/>
      <c r="C38" s="60"/>
      <c r="D38" s="60"/>
      <c r="E38" s="60"/>
      <c r="F38" s="60"/>
      <c r="G38" s="60"/>
      <c r="H38" s="60"/>
      <c r="I38" s="60"/>
      <c r="J38" s="60"/>
    </row>
    <row r="39" spans="1:10">
      <c r="A39" s="60"/>
      <c r="B39" s="60"/>
      <c r="C39" s="60"/>
      <c r="D39" s="60"/>
      <c r="E39" s="60"/>
      <c r="F39" s="60"/>
      <c r="G39" s="60"/>
      <c r="H39" s="60"/>
      <c r="I39" s="60"/>
      <c r="J39" s="60"/>
    </row>
    <row r="40" spans="1:10">
      <c r="A40" s="60"/>
      <c r="B40" s="60"/>
      <c r="C40" s="60"/>
      <c r="D40" s="60"/>
      <c r="E40" s="60"/>
      <c r="F40" s="60"/>
      <c r="G40" s="60"/>
      <c r="H40" s="60"/>
      <c r="I40" s="60"/>
      <c r="J40" s="60"/>
    </row>
    <row r="41" spans="1:10">
      <c r="A41" s="60"/>
      <c r="B41" s="60"/>
      <c r="C41" s="60"/>
      <c r="D41" s="60"/>
      <c r="E41" s="60"/>
      <c r="F41" s="60"/>
      <c r="G41" s="60"/>
      <c r="H41" s="60"/>
      <c r="I41" s="60"/>
      <c r="J41" s="6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zoomScale="160" zoomScaleNormal="160" zoomScalePageLayoutView="160" workbookViewId="0">
      <pane ySplit="1" topLeftCell="A140" activePane="bottomLeft" state="frozen"/>
      <selection pane="bottomLeft" activeCell="A162" sqref="A162"/>
    </sheetView>
  </sheetViews>
  <sheetFormatPr baseColWidth="10" defaultRowHeight="13" customHeight="1" x14ac:dyDescent="0"/>
  <cols>
    <col min="1" max="1" width="6.6640625" style="24" bestFit="1" customWidth="1"/>
    <col min="2" max="2" width="8.1640625" style="49" bestFit="1" customWidth="1"/>
    <col min="3" max="3" width="6.33203125" style="24" bestFit="1" customWidth="1"/>
    <col min="4" max="4" width="10.83203125" style="24"/>
    <col min="5" max="5" width="20.5" style="24" bestFit="1" customWidth="1"/>
    <col min="6" max="6" width="114" style="24" customWidth="1"/>
    <col min="7" max="16384" width="10.83203125" style="24"/>
  </cols>
  <sheetData>
    <row r="1" spans="1:6" ht="13" customHeight="1">
      <c r="A1" s="24" t="s">
        <v>1362</v>
      </c>
      <c r="B1" s="49" t="s">
        <v>133</v>
      </c>
      <c r="C1" s="24" t="s">
        <v>1399</v>
      </c>
      <c r="D1" s="24" t="s">
        <v>0</v>
      </c>
      <c r="E1" s="24" t="s">
        <v>1400</v>
      </c>
      <c r="F1" s="24" t="s">
        <v>1363</v>
      </c>
    </row>
    <row r="2" spans="1:6" s="82" customFormat="1" ht="13" customHeight="1">
      <c r="A2" s="84" t="s">
        <v>2061</v>
      </c>
      <c r="B2" s="84"/>
      <c r="C2" s="84"/>
      <c r="D2" s="84"/>
      <c r="E2" s="85"/>
      <c r="F2" s="84"/>
    </row>
    <row r="3" spans="1:6" ht="13" customHeight="1">
      <c r="A3" s="24">
        <v>1</v>
      </c>
      <c r="B3" s="49">
        <v>42696</v>
      </c>
      <c r="C3" s="24" t="s">
        <v>1463</v>
      </c>
      <c r="D3" s="24" t="s">
        <v>1364</v>
      </c>
      <c r="E3" s="24" t="s">
        <v>59</v>
      </c>
      <c r="F3" s="24" t="s">
        <v>1858</v>
      </c>
    </row>
    <row r="4" spans="1:6" ht="13" customHeight="1">
      <c r="A4" s="24">
        <v>2</v>
      </c>
      <c r="B4" s="49">
        <v>42697</v>
      </c>
      <c r="C4" s="24" t="s">
        <v>1463</v>
      </c>
      <c r="D4" s="24" t="s">
        <v>1365</v>
      </c>
      <c r="E4" s="24" t="s">
        <v>1403</v>
      </c>
      <c r="F4" s="24" t="s">
        <v>1376</v>
      </c>
    </row>
    <row r="5" spans="1:6" ht="13" customHeight="1">
      <c r="A5" s="24">
        <v>3</v>
      </c>
      <c r="B5" s="49">
        <v>42702</v>
      </c>
      <c r="C5" s="24" t="s">
        <v>1463</v>
      </c>
      <c r="D5" s="24" t="s">
        <v>1364</v>
      </c>
      <c r="E5" s="24" t="s">
        <v>1404</v>
      </c>
      <c r="F5" s="24" t="s">
        <v>1377</v>
      </c>
    </row>
    <row r="6" spans="1:6" ht="13" customHeight="1">
      <c r="A6" s="24">
        <v>4</v>
      </c>
      <c r="B6" s="49">
        <v>42705</v>
      </c>
      <c r="C6" s="24" t="s">
        <v>1402</v>
      </c>
      <c r="D6" s="24" t="s">
        <v>1401</v>
      </c>
      <c r="E6" s="24" t="s">
        <v>59</v>
      </c>
      <c r="F6" s="24" t="s">
        <v>1378</v>
      </c>
    </row>
    <row r="7" spans="1:6" ht="13" customHeight="1">
      <c r="A7" s="24">
        <v>4</v>
      </c>
      <c r="B7" s="49">
        <v>42706</v>
      </c>
      <c r="C7" s="24" t="s">
        <v>1402</v>
      </c>
      <c r="D7" s="24" t="s">
        <v>1401</v>
      </c>
      <c r="E7" s="24" t="s">
        <v>59</v>
      </c>
      <c r="F7" s="24" t="s">
        <v>1379</v>
      </c>
    </row>
    <row r="8" spans="1:6" ht="13" customHeight="1">
      <c r="A8" s="24">
        <v>4</v>
      </c>
      <c r="B8" s="49">
        <v>42706</v>
      </c>
      <c r="C8" s="24" t="s">
        <v>1402</v>
      </c>
      <c r="D8" s="24" t="s">
        <v>1401</v>
      </c>
      <c r="E8" s="24" t="s">
        <v>59</v>
      </c>
      <c r="F8" s="24" t="s">
        <v>1367</v>
      </c>
    </row>
    <row r="9" spans="1:6" ht="13" customHeight="1">
      <c r="A9" s="24">
        <v>4</v>
      </c>
      <c r="B9" s="49">
        <v>42706</v>
      </c>
      <c r="C9" s="24" t="s">
        <v>1402</v>
      </c>
      <c r="D9" s="24" t="s">
        <v>1364</v>
      </c>
      <c r="E9" s="24" t="s">
        <v>59</v>
      </c>
      <c r="F9" s="24" t="s">
        <v>1368</v>
      </c>
    </row>
    <row r="10" spans="1:6" ht="13" customHeight="1">
      <c r="A10" s="24">
        <v>4</v>
      </c>
      <c r="B10" s="49">
        <v>42713</v>
      </c>
      <c r="C10" s="24" t="s">
        <v>1463</v>
      </c>
      <c r="D10" s="24" t="s">
        <v>1364</v>
      </c>
      <c r="E10" s="24" t="s">
        <v>59</v>
      </c>
      <c r="F10" s="24" t="s">
        <v>1369</v>
      </c>
    </row>
    <row r="11" spans="1:6" ht="13" customHeight="1">
      <c r="A11" s="24">
        <v>5</v>
      </c>
      <c r="B11" s="49">
        <v>42717</v>
      </c>
      <c r="C11" s="24" t="s">
        <v>1463</v>
      </c>
      <c r="D11" s="24" t="s">
        <v>1364</v>
      </c>
      <c r="E11" s="24" t="s">
        <v>59</v>
      </c>
      <c r="F11" s="24" t="s">
        <v>1370</v>
      </c>
    </row>
    <row r="12" spans="1:6" ht="13" customHeight="1">
      <c r="A12" s="24">
        <v>5</v>
      </c>
      <c r="B12" s="49">
        <v>42717</v>
      </c>
      <c r="C12" s="24" t="s">
        <v>1463</v>
      </c>
      <c r="D12" s="24" t="s">
        <v>1364</v>
      </c>
      <c r="E12" s="24" t="s">
        <v>59</v>
      </c>
      <c r="F12" s="24" t="s">
        <v>1371</v>
      </c>
    </row>
    <row r="13" spans="1:6" ht="13" customHeight="1">
      <c r="A13" s="24">
        <v>5</v>
      </c>
      <c r="B13" s="49">
        <v>42717</v>
      </c>
      <c r="C13" s="24" t="s">
        <v>1463</v>
      </c>
      <c r="D13" s="24" t="s">
        <v>1373</v>
      </c>
      <c r="E13" s="24">
        <v>5</v>
      </c>
      <c r="F13" s="24" t="s">
        <v>1374</v>
      </c>
    </row>
    <row r="14" spans="1:6" ht="13" customHeight="1">
      <c r="A14" s="24">
        <v>5</v>
      </c>
      <c r="B14" s="49">
        <v>42717</v>
      </c>
      <c r="C14" s="24" t="s">
        <v>1463</v>
      </c>
      <c r="D14" s="24" t="s">
        <v>1364</v>
      </c>
      <c r="E14" s="24" t="s">
        <v>1405</v>
      </c>
      <c r="F14" s="24" t="s">
        <v>1375</v>
      </c>
    </row>
    <row r="15" spans="1:6" ht="13" customHeight="1">
      <c r="A15" s="24">
        <v>5</v>
      </c>
      <c r="B15" s="49">
        <v>42717</v>
      </c>
      <c r="C15" s="24" t="s">
        <v>1463</v>
      </c>
      <c r="D15" s="24" t="s">
        <v>1364</v>
      </c>
      <c r="E15" s="24" t="s">
        <v>1406</v>
      </c>
      <c r="F15" s="24" t="s">
        <v>1382</v>
      </c>
    </row>
    <row r="16" spans="1:6" ht="13" customHeight="1">
      <c r="A16" s="24">
        <v>5</v>
      </c>
      <c r="B16" s="49">
        <v>42717</v>
      </c>
      <c r="C16" s="24" t="s">
        <v>1463</v>
      </c>
      <c r="D16" s="24" t="s">
        <v>1364</v>
      </c>
      <c r="E16" s="24" t="s">
        <v>1405</v>
      </c>
      <c r="F16" s="24" t="s">
        <v>1383</v>
      </c>
    </row>
    <row r="17" spans="1:6" ht="13" customHeight="1">
      <c r="A17" s="24">
        <v>5</v>
      </c>
      <c r="B17" s="49">
        <v>42717</v>
      </c>
      <c r="C17" s="24" t="s">
        <v>1463</v>
      </c>
      <c r="D17" s="24" t="s">
        <v>1373</v>
      </c>
      <c r="E17" s="24">
        <v>102</v>
      </c>
      <c r="F17" s="24" t="s">
        <v>1385</v>
      </c>
    </row>
    <row r="18" spans="1:6" ht="13" customHeight="1">
      <c r="A18" s="24">
        <v>5</v>
      </c>
      <c r="B18" s="49">
        <v>42717</v>
      </c>
      <c r="C18" s="24" t="s">
        <v>1463</v>
      </c>
      <c r="D18" s="24" t="s">
        <v>1373</v>
      </c>
      <c r="E18" s="24" t="s">
        <v>59</v>
      </c>
      <c r="F18" s="24" t="s">
        <v>1386</v>
      </c>
    </row>
    <row r="19" spans="1:6" ht="13" customHeight="1">
      <c r="A19" s="24">
        <v>5</v>
      </c>
      <c r="B19" s="49">
        <v>42717</v>
      </c>
      <c r="C19" s="24" t="s">
        <v>1463</v>
      </c>
      <c r="D19" s="24" t="s">
        <v>1373</v>
      </c>
      <c r="E19" s="24" t="s">
        <v>1407</v>
      </c>
      <c r="F19" s="24" t="s">
        <v>1388</v>
      </c>
    </row>
    <row r="20" spans="1:6" ht="13" customHeight="1">
      <c r="A20" s="24">
        <v>5</v>
      </c>
      <c r="B20" s="49">
        <v>42717</v>
      </c>
      <c r="C20" s="24" t="s">
        <v>1463</v>
      </c>
      <c r="D20" s="24" t="s">
        <v>1364</v>
      </c>
      <c r="E20" s="24" t="s">
        <v>59</v>
      </c>
      <c r="F20" s="24" t="s">
        <v>1389</v>
      </c>
    </row>
    <row r="21" spans="1:6" ht="13" customHeight="1">
      <c r="A21" s="24">
        <v>5</v>
      </c>
      <c r="B21" s="49">
        <v>42717</v>
      </c>
      <c r="C21" s="24" t="s">
        <v>1463</v>
      </c>
      <c r="D21" s="24" t="s">
        <v>1364</v>
      </c>
      <c r="E21" s="24" t="s">
        <v>59</v>
      </c>
      <c r="F21" s="24" t="s">
        <v>1390</v>
      </c>
    </row>
    <row r="22" spans="1:6" ht="13" customHeight="1">
      <c r="A22" s="24">
        <v>5</v>
      </c>
      <c r="B22" s="49">
        <v>42717</v>
      </c>
      <c r="C22" s="24" t="s">
        <v>1463</v>
      </c>
      <c r="D22" s="24" t="s">
        <v>1373</v>
      </c>
      <c r="E22" s="24">
        <v>320</v>
      </c>
      <c r="F22" s="24" t="s">
        <v>1392</v>
      </c>
    </row>
    <row r="23" spans="1:6" ht="13" customHeight="1">
      <c r="A23" s="24">
        <v>5</v>
      </c>
      <c r="B23" s="49">
        <v>42719</v>
      </c>
      <c r="C23" s="24" t="s">
        <v>1463</v>
      </c>
      <c r="D23" s="24" t="s">
        <v>1364</v>
      </c>
      <c r="E23" s="24">
        <v>324</v>
      </c>
      <c r="F23" s="24" t="s">
        <v>1396</v>
      </c>
    </row>
    <row r="24" spans="1:6" ht="13" customHeight="1">
      <c r="A24" s="24">
        <v>5</v>
      </c>
      <c r="B24" s="49">
        <v>42719</v>
      </c>
      <c r="C24" s="24" t="s">
        <v>1463</v>
      </c>
      <c r="D24" s="24" t="s">
        <v>1364</v>
      </c>
      <c r="E24" s="24">
        <v>98</v>
      </c>
      <c r="F24" s="24" t="s">
        <v>1398</v>
      </c>
    </row>
    <row r="25" spans="1:6" ht="13" customHeight="1">
      <c r="A25" s="24">
        <v>5</v>
      </c>
      <c r="B25" s="49">
        <v>42724</v>
      </c>
      <c r="C25" s="24" t="s">
        <v>1463</v>
      </c>
      <c r="D25" s="24" t="s">
        <v>1408</v>
      </c>
      <c r="E25" s="24">
        <v>321</v>
      </c>
      <c r="F25" s="24" t="s">
        <v>1409</v>
      </c>
    </row>
    <row r="26" spans="1:6" ht="13" customHeight="1">
      <c r="A26" s="24">
        <v>5</v>
      </c>
      <c r="B26" s="49">
        <v>42725</v>
      </c>
      <c r="C26" s="24" t="s">
        <v>1463</v>
      </c>
      <c r="D26" s="24" t="s">
        <v>1411</v>
      </c>
      <c r="E26" s="24" t="s">
        <v>59</v>
      </c>
      <c r="F26" s="24" t="s">
        <v>1410</v>
      </c>
    </row>
    <row r="27" spans="1:6" ht="13" customHeight="1">
      <c r="A27" s="24">
        <v>5</v>
      </c>
      <c r="B27" s="49">
        <v>42725</v>
      </c>
      <c r="C27" s="24" t="s">
        <v>1463</v>
      </c>
      <c r="D27" s="24" t="s">
        <v>1411</v>
      </c>
      <c r="E27" s="24" t="s">
        <v>59</v>
      </c>
      <c r="F27" s="24" t="s">
        <v>1412</v>
      </c>
    </row>
    <row r="28" spans="1:6" ht="13" customHeight="1">
      <c r="A28" s="24">
        <v>5</v>
      </c>
      <c r="B28" s="49">
        <v>42726</v>
      </c>
      <c r="C28" s="24" t="s">
        <v>1463</v>
      </c>
      <c r="D28" s="24" t="s">
        <v>1411</v>
      </c>
      <c r="E28" s="24" t="s">
        <v>59</v>
      </c>
      <c r="F28" s="24" t="s">
        <v>1413</v>
      </c>
    </row>
    <row r="29" spans="1:6" ht="13" customHeight="1">
      <c r="A29" s="24">
        <v>5</v>
      </c>
      <c r="B29" s="49">
        <v>42731</v>
      </c>
      <c r="C29" s="24" t="s">
        <v>1463</v>
      </c>
      <c r="D29" s="24" t="s">
        <v>1373</v>
      </c>
      <c r="E29" s="24" t="s">
        <v>1417</v>
      </c>
      <c r="F29" s="24" t="s">
        <v>1416</v>
      </c>
    </row>
    <row r="30" spans="1:6" ht="13" customHeight="1">
      <c r="A30" s="24">
        <v>6</v>
      </c>
      <c r="B30" s="49">
        <v>42738</v>
      </c>
      <c r="C30" s="24" t="s">
        <v>1402</v>
      </c>
      <c r="D30" s="24" t="s">
        <v>1364</v>
      </c>
      <c r="E30" s="24">
        <v>104</v>
      </c>
      <c r="F30" s="24" t="s">
        <v>1419</v>
      </c>
    </row>
    <row r="31" spans="1:6" ht="13" customHeight="1">
      <c r="A31" s="24">
        <v>6</v>
      </c>
      <c r="B31" s="49">
        <v>42738</v>
      </c>
      <c r="C31" s="24" t="s">
        <v>1402</v>
      </c>
      <c r="D31" s="24" t="s">
        <v>1364</v>
      </c>
      <c r="E31" s="24" t="s">
        <v>1420</v>
      </c>
      <c r="F31" s="24" t="s">
        <v>1421</v>
      </c>
    </row>
    <row r="32" spans="1:6" ht="13" customHeight="1">
      <c r="A32" s="24">
        <v>6</v>
      </c>
      <c r="B32" s="49">
        <v>42738</v>
      </c>
      <c r="C32" s="24" t="s">
        <v>1402</v>
      </c>
      <c r="D32" s="24" t="s">
        <v>1364</v>
      </c>
      <c r="E32" s="24" t="s">
        <v>1423</v>
      </c>
      <c r="F32" s="24" t="s">
        <v>1424</v>
      </c>
    </row>
    <row r="33" spans="1:6" ht="13" customHeight="1">
      <c r="A33" s="24">
        <v>6</v>
      </c>
      <c r="B33" s="49">
        <v>42738</v>
      </c>
      <c r="C33" s="24" t="s">
        <v>1402</v>
      </c>
      <c r="D33" s="24" t="s">
        <v>1364</v>
      </c>
      <c r="E33" s="24" t="s">
        <v>1403</v>
      </c>
      <c r="F33" s="24" t="s">
        <v>1426</v>
      </c>
    </row>
    <row r="34" spans="1:6" ht="13" customHeight="1">
      <c r="A34" s="24">
        <v>6</v>
      </c>
      <c r="B34" s="49">
        <v>42738</v>
      </c>
      <c r="C34" s="24" t="s">
        <v>1402</v>
      </c>
      <c r="D34" s="24" t="s">
        <v>1364</v>
      </c>
      <c r="E34" s="24" t="s">
        <v>1428</v>
      </c>
      <c r="F34" s="24" t="s">
        <v>1429</v>
      </c>
    </row>
    <row r="35" spans="1:6" ht="13" customHeight="1">
      <c r="A35" s="24">
        <v>6</v>
      </c>
      <c r="B35" s="49">
        <v>42738</v>
      </c>
      <c r="C35" s="24" t="s">
        <v>1402</v>
      </c>
      <c r="D35" s="24" t="s">
        <v>1364</v>
      </c>
      <c r="E35" s="24" t="s">
        <v>1433</v>
      </c>
      <c r="F35" s="24" t="s">
        <v>1434</v>
      </c>
    </row>
    <row r="36" spans="1:6" ht="13" customHeight="1">
      <c r="A36" s="24">
        <v>7</v>
      </c>
      <c r="B36" s="49">
        <v>42744</v>
      </c>
      <c r="C36" s="24" t="s">
        <v>1435</v>
      </c>
      <c r="D36" s="24" t="s">
        <v>9</v>
      </c>
      <c r="E36" s="24" t="s">
        <v>1366</v>
      </c>
      <c r="F36" s="24" t="s">
        <v>1436</v>
      </c>
    </row>
    <row r="37" spans="1:6" ht="13" customHeight="1">
      <c r="A37" s="24">
        <v>7</v>
      </c>
      <c r="B37" s="49">
        <v>42746</v>
      </c>
      <c r="C37" s="24" t="s">
        <v>1463</v>
      </c>
      <c r="D37" s="24" t="s">
        <v>1364</v>
      </c>
      <c r="E37" s="24" t="s">
        <v>59</v>
      </c>
      <c r="F37" s="24" t="s">
        <v>1437</v>
      </c>
    </row>
    <row r="38" spans="1:6" ht="13" customHeight="1">
      <c r="A38" s="24">
        <v>8</v>
      </c>
      <c r="B38" s="49">
        <v>42765</v>
      </c>
      <c r="C38" s="24" t="s">
        <v>1435</v>
      </c>
      <c r="D38" s="24" t="s">
        <v>1364</v>
      </c>
      <c r="E38" s="24" t="s">
        <v>1446</v>
      </c>
      <c r="F38" s="24" t="s">
        <v>1447</v>
      </c>
    </row>
    <row r="39" spans="1:6" ht="13" customHeight="1">
      <c r="A39" s="24">
        <v>8</v>
      </c>
      <c r="B39" s="49">
        <v>42765</v>
      </c>
      <c r="C39" s="24" t="s">
        <v>1435</v>
      </c>
      <c r="D39" s="24" t="s">
        <v>1364</v>
      </c>
      <c r="E39" s="24" t="s">
        <v>1449</v>
      </c>
      <c r="F39" s="24" t="s">
        <v>1450</v>
      </c>
    </row>
    <row r="40" spans="1:6" ht="13" customHeight="1">
      <c r="A40" s="24">
        <v>8</v>
      </c>
      <c r="B40" s="49">
        <v>42765</v>
      </c>
      <c r="C40" s="24" t="s">
        <v>1435</v>
      </c>
      <c r="D40" s="24" t="s">
        <v>9</v>
      </c>
      <c r="E40" s="24" t="s">
        <v>1453</v>
      </c>
      <c r="F40" s="24" t="s">
        <v>1454</v>
      </c>
    </row>
    <row r="41" spans="1:6" ht="13" customHeight="1">
      <c r="A41" s="24">
        <v>8</v>
      </c>
      <c r="B41" s="49">
        <v>42765</v>
      </c>
      <c r="C41" s="24" t="s">
        <v>1435</v>
      </c>
      <c r="D41" s="24" t="s">
        <v>4</v>
      </c>
      <c r="E41" s="24" t="s">
        <v>1453</v>
      </c>
      <c r="F41" s="24" t="s">
        <v>1455</v>
      </c>
    </row>
    <row r="42" spans="1:6" ht="13" customHeight="1">
      <c r="A42" s="24">
        <v>8</v>
      </c>
      <c r="B42" s="49">
        <v>42765</v>
      </c>
      <c r="C42" s="24" t="s">
        <v>1435</v>
      </c>
      <c r="D42" s="24" t="s">
        <v>1364</v>
      </c>
      <c r="E42" s="24" t="s">
        <v>1461</v>
      </c>
      <c r="F42" s="24" t="s">
        <v>1462</v>
      </c>
    </row>
    <row r="43" spans="1:6" ht="13" customHeight="1">
      <c r="A43" s="24">
        <v>8</v>
      </c>
      <c r="B43" s="49">
        <v>42772</v>
      </c>
      <c r="C43" s="24" t="s">
        <v>1463</v>
      </c>
      <c r="D43" s="24" t="s">
        <v>1364</v>
      </c>
      <c r="E43" s="24" t="s">
        <v>59</v>
      </c>
      <c r="F43" s="24" t="s">
        <v>1465</v>
      </c>
    </row>
    <row r="44" spans="1:6" ht="13" customHeight="1">
      <c r="A44" s="24">
        <v>8</v>
      </c>
      <c r="B44" s="49">
        <v>42772</v>
      </c>
      <c r="C44" s="24" t="s">
        <v>1463</v>
      </c>
      <c r="D44" s="24" t="s">
        <v>1364</v>
      </c>
      <c r="E44" s="24" t="s">
        <v>59</v>
      </c>
      <c r="F44" s="24" t="s">
        <v>1464</v>
      </c>
    </row>
    <row r="45" spans="1:6" ht="13" customHeight="1">
      <c r="A45" s="24">
        <v>8</v>
      </c>
      <c r="B45" s="49">
        <v>42772</v>
      </c>
      <c r="C45" s="24" t="s">
        <v>1463</v>
      </c>
      <c r="D45" s="24" t="s">
        <v>1364</v>
      </c>
      <c r="E45" s="24" t="s">
        <v>59</v>
      </c>
      <c r="F45" s="24" t="s">
        <v>1470</v>
      </c>
    </row>
    <row r="46" spans="1:6" ht="13" customHeight="1">
      <c r="A46" s="24">
        <v>8</v>
      </c>
      <c r="B46" s="49">
        <v>42773</v>
      </c>
      <c r="C46" s="24" t="s">
        <v>1435</v>
      </c>
      <c r="D46" s="24" t="s">
        <v>6</v>
      </c>
      <c r="E46" s="24" t="s">
        <v>1475</v>
      </c>
      <c r="F46" s="24" t="s">
        <v>1476</v>
      </c>
    </row>
    <row r="47" spans="1:6" ht="13" customHeight="1">
      <c r="A47" s="24">
        <v>8</v>
      </c>
      <c r="B47" s="49">
        <v>42776</v>
      </c>
      <c r="C47" s="24" t="s">
        <v>1435</v>
      </c>
      <c r="D47" s="24" t="s">
        <v>1364</v>
      </c>
      <c r="E47" s="24" t="s">
        <v>1477</v>
      </c>
      <c r="F47" s="24" t="s">
        <v>1478</v>
      </c>
    </row>
    <row r="48" spans="1:6" ht="13" customHeight="1">
      <c r="A48" s="24">
        <v>8</v>
      </c>
      <c r="B48" s="49">
        <v>42776</v>
      </c>
      <c r="C48" s="24" t="s">
        <v>1463</v>
      </c>
      <c r="D48" s="24" t="s">
        <v>1364</v>
      </c>
      <c r="E48" s="24" t="s">
        <v>59</v>
      </c>
      <c r="F48" s="24" t="s">
        <v>1479</v>
      </c>
    </row>
    <row r="49" spans="1:6" ht="13" customHeight="1">
      <c r="A49" s="24">
        <v>8</v>
      </c>
      <c r="B49" s="49">
        <v>42797</v>
      </c>
      <c r="C49" s="24" t="s">
        <v>1435</v>
      </c>
      <c r="D49" s="24" t="s">
        <v>1364</v>
      </c>
      <c r="E49" s="24" t="s">
        <v>1481</v>
      </c>
      <c r="F49" s="24" t="s">
        <v>1482</v>
      </c>
    </row>
    <row r="50" spans="1:6" ht="13" customHeight="1">
      <c r="A50" s="24">
        <v>8</v>
      </c>
      <c r="B50" s="49">
        <v>42797</v>
      </c>
      <c r="C50" s="24" t="s">
        <v>1435</v>
      </c>
      <c r="D50" s="24" t="s">
        <v>1364</v>
      </c>
      <c r="E50" s="24" t="s">
        <v>1403</v>
      </c>
      <c r="F50" s="24" t="s">
        <v>1483</v>
      </c>
    </row>
    <row r="51" spans="1:6" ht="13" customHeight="1">
      <c r="A51" s="24">
        <v>8</v>
      </c>
      <c r="B51" s="49">
        <v>42797</v>
      </c>
      <c r="C51" s="24" t="s">
        <v>1435</v>
      </c>
      <c r="D51" s="24" t="s">
        <v>1364</v>
      </c>
      <c r="E51" s="24" t="s">
        <v>1484</v>
      </c>
      <c r="F51" s="24" t="s">
        <v>1485</v>
      </c>
    </row>
    <row r="52" spans="1:6" ht="13" customHeight="1">
      <c r="A52" s="24">
        <v>8</v>
      </c>
      <c r="B52" s="49">
        <v>42810</v>
      </c>
      <c r="C52" s="24" t="s">
        <v>1463</v>
      </c>
      <c r="D52" s="24" t="s">
        <v>1364</v>
      </c>
      <c r="E52" s="24" t="s">
        <v>59</v>
      </c>
      <c r="F52" s="24" t="s">
        <v>1487</v>
      </c>
    </row>
    <row r="53" spans="1:6" ht="13" customHeight="1">
      <c r="A53" s="24">
        <v>9</v>
      </c>
      <c r="B53" s="49">
        <v>42811</v>
      </c>
      <c r="C53" s="24" t="s">
        <v>1435</v>
      </c>
      <c r="D53" s="24" t="s">
        <v>1364</v>
      </c>
      <c r="E53" s="24" t="s">
        <v>1488</v>
      </c>
      <c r="F53" s="24" t="s">
        <v>1489</v>
      </c>
    </row>
    <row r="54" spans="1:6" ht="13" customHeight="1">
      <c r="A54" s="24">
        <v>10</v>
      </c>
      <c r="B54" s="49">
        <v>42836</v>
      </c>
      <c r="C54" s="24" t="s">
        <v>1463</v>
      </c>
      <c r="D54" s="24" t="s">
        <v>1364</v>
      </c>
      <c r="E54" s="24" t="s">
        <v>57</v>
      </c>
      <c r="F54" s="24" t="s">
        <v>1490</v>
      </c>
    </row>
    <row r="55" spans="1:6" ht="13" customHeight="1">
      <c r="A55" s="24">
        <v>10</v>
      </c>
      <c r="B55" s="49">
        <v>42837</v>
      </c>
      <c r="C55" s="24" t="s">
        <v>1463</v>
      </c>
      <c r="D55" s="24" t="s">
        <v>1364</v>
      </c>
      <c r="E55" s="24" t="s">
        <v>1423</v>
      </c>
      <c r="F55" s="24" t="s">
        <v>1492</v>
      </c>
    </row>
    <row r="56" spans="1:6" ht="13" customHeight="1">
      <c r="A56" s="24">
        <v>10</v>
      </c>
      <c r="B56" s="49">
        <v>42837</v>
      </c>
      <c r="C56" s="24" t="s">
        <v>1463</v>
      </c>
      <c r="D56" s="24" t="s">
        <v>1364</v>
      </c>
      <c r="E56" s="24" t="s">
        <v>1494</v>
      </c>
      <c r="F56" s="24" t="s">
        <v>1495</v>
      </c>
    </row>
    <row r="57" spans="1:6" ht="13" customHeight="1">
      <c r="A57" s="24">
        <v>10</v>
      </c>
      <c r="B57" s="49">
        <v>42837</v>
      </c>
      <c r="C57" s="24" t="s">
        <v>1463</v>
      </c>
      <c r="D57" s="24" t="s">
        <v>1364</v>
      </c>
      <c r="E57" s="24">
        <v>601</v>
      </c>
      <c r="F57" s="24" t="s">
        <v>1496</v>
      </c>
    </row>
    <row r="58" spans="1:6" ht="13" customHeight="1">
      <c r="A58" s="24">
        <v>10</v>
      </c>
      <c r="B58" s="49">
        <v>42837</v>
      </c>
      <c r="C58" s="24" t="s">
        <v>1463</v>
      </c>
      <c r="D58" s="24" t="s">
        <v>1364</v>
      </c>
      <c r="E58" s="24" t="s">
        <v>1499</v>
      </c>
      <c r="F58" s="24" t="s">
        <v>1498</v>
      </c>
    </row>
    <row r="59" spans="1:6" ht="13" customHeight="1">
      <c r="A59" s="24">
        <v>10</v>
      </c>
      <c r="B59" s="49">
        <v>42837</v>
      </c>
      <c r="C59" s="24" t="s">
        <v>1463</v>
      </c>
      <c r="D59" s="24" t="s">
        <v>1364</v>
      </c>
      <c r="E59" s="24">
        <v>603</v>
      </c>
      <c r="F59" s="24" t="s">
        <v>1500</v>
      </c>
    </row>
    <row r="60" spans="1:6" ht="13" customHeight="1">
      <c r="A60" s="24">
        <v>10</v>
      </c>
      <c r="B60" s="49">
        <v>42837</v>
      </c>
      <c r="C60" s="24" t="s">
        <v>1463</v>
      </c>
      <c r="D60" s="24" t="s">
        <v>1364</v>
      </c>
      <c r="E60" s="24">
        <v>603</v>
      </c>
      <c r="F60" s="24" t="s">
        <v>1501</v>
      </c>
    </row>
    <row r="61" spans="1:6" ht="13" customHeight="1">
      <c r="A61" s="24">
        <v>10</v>
      </c>
      <c r="B61" s="49">
        <v>42837</v>
      </c>
      <c r="C61" s="24" t="s">
        <v>1463</v>
      </c>
      <c r="D61" s="24" t="s">
        <v>1364</v>
      </c>
      <c r="E61" s="24" t="s">
        <v>1508</v>
      </c>
      <c r="F61" s="24" t="s">
        <v>1509</v>
      </c>
    </row>
    <row r="62" spans="1:6" ht="13" customHeight="1">
      <c r="A62" s="24">
        <v>10</v>
      </c>
      <c r="B62" s="49">
        <v>42837</v>
      </c>
      <c r="C62" s="24" t="s">
        <v>1463</v>
      </c>
      <c r="D62" s="24" t="s">
        <v>1364</v>
      </c>
      <c r="E62" s="24">
        <v>605</v>
      </c>
      <c r="F62" s="24" t="s">
        <v>1510</v>
      </c>
    </row>
    <row r="63" spans="1:6" ht="13" customHeight="1">
      <c r="A63" s="24">
        <v>10</v>
      </c>
      <c r="B63" s="49">
        <v>42837</v>
      </c>
      <c r="C63" s="24" t="s">
        <v>1463</v>
      </c>
      <c r="D63" s="24" t="s">
        <v>1364</v>
      </c>
      <c r="E63" s="24" t="s">
        <v>1511</v>
      </c>
      <c r="F63" s="24" t="s">
        <v>1512</v>
      </c>
    </row>
    <row r="64" spans="1:6" ht="13" customHeight="1">
      <c r="A64" s="24">
        <v>10</v>
      </c>
      <c r="B64" s="49">
        <v>42845</v>
      </c>
      <c r="C64" s="24" t="s">
        <v>1463</v>
      </c>
      <c r="D64" s="24" t="s">
        <v>1401</v>
      </c>
      <c r="E64" s="24" t="s">
        <v>1143</v>
      </c>
      <c r="F64" s="24" t="s">
        <v>1514</v>
      </c>
    </row>
    <row r="65" spans="1:6" ht="13" customHeight="1">
      <c r="A65" s="24">
        <v>10</v>
      </c>
      <c r="B65" s="49">
        <v>42849</v>
      </c>
      <c r="C65" s="24" t="s">
        <v>1463</v>
      </c>
      <c r="D65" s="24" t="s">
        <v>1364</v>
      </c>
      <c r="E65" s="24">
        <v>402</v>
      </c>
      <c r="F65" s="24" t="s">
        <v>1524</v>
      </c>
    </row>
    <row r="66" spans="1:6" ht="13" customHeight="1">
      <c r="A66" s="24">
        <v>10</v>
      </c>
      <c r="B66" s="49">
        <v>42870</v>
      </c>
      <c r="C66" s="24" t="s">
        <v>1463</v>
      </c>
      <c r="D66" s="24" t="s">
        <v>1364</v>
      </c>
      <c r="E66" s="24" t="s">
        <v>1528</v>
      </c>
      <c r="F66" s="24" t="s">
        <v>1529</v>
      </c>
    </row>
    <row r="67" spans="1:6" ht="13" customHeight="1">
      <c r="A67" s="24">
        <v>10</v>
      </c>
      <c r="B67" s="49">
        <v>42870</v>
      </c>
      <c r="C67" s="24" t="s">
        <v>1463</v>
      </c>
      <c r="D67" s="24" t="s">
        <v>1364</v>
      </c>
      <c r="E67" s="24" t="s">
        <v>1531</v>
      </c>
      <c r="F67" s="24" t="s">
        <v>1532</v>
      </c>
    </row>
    <row r="68" spans="1:6" ht="13" customHeight="1">
      <c r="A68" s="24">
        <v>10</v>
      </c>
      <c r="B68" s="49">
        <v>42870</v>
      </c>
      <c r="C68" s="24" t="s">
        <v>1463</v>
      </c>
      <c r="D68" s="24" t="s">
        <v>1364</v>
      </c>
      <c r="E68" s="24" t="s">
        <v>1525</v>
      </c>
      <c r="F68" s="24" t="s">
        <v>1526</v>
      </c>
    </row>
    <row r="69" spans="1:6" ht="13" customHeight="1">
      <c r="A69" s="24">
        <v>10</v>
      </c>
      <c r="B69" s="49">
        <v>42872</v>
      </c>
      <c r="C69" s="24" t="s">
        <v>1463</v>
      </c>
      <c r="D69" s="24" t="s">
        <v>1364</v>
      </c>
      <c r="E69" s="24" t="s">
        <v>1537</v>
      </c>
      <c r="F69" s="24" t="s">
        <v>1538</v>
      </c>
    </row>
    <row r="70" spans="1:6" s="82" customFormat="1" ht="13" customHeight="1">
      <c r="A70" s="82" t="s">
        <v>1697</v>
      </c>
      <c r="B70" s="83"/>
    </row>
    <row r="71" spans="1:6" ht="13" customHeight="1">
      <c r="A71" s="24">
        <v>11</v>
      </c>
      <c r="B71" s="49">
        <v>42874</v>
      </c>
      <c r="C71" s="24" t="s">
        <v>1463</v>
      </c>
      <c r="D71" s="24" t="s">
        <v>1364</v>
      </c>
      <c r="E71" s="24" t="s">
        <v>1525</v>
      </c>
      <c r="F71" s="24" t="s">
        <v>1592</v>
      </c>
    </row>
    <row r="72" spans="1:6" ht="13" customHeight="1">
      <c r="A72" s="24">
        <v>11</v>
      </c>
      <c r="B72" s="49">
        <v>42874</v>
      </c>
      <c r="C72" s="24" t="s">
        <v>1463</v>
      </c>
      <c r="D72" s="24" t="s">
        <v>1364</v>
      </c>
      <c r="E72" s="24" t="s">
        <v>1580</v>
      </c>
      <c r="F72" s="24" t="s">
        <v>1582</v>
      </c>
    </row>
    <row r="73" spans="1:6" ht="13" customHeight="1">
      <c r="A73" s="24">
        <v>11</v>
      </c>
      <c r="B73" s="49">
        <v>42874</v>
      </c>
      <c r="C73" s="24" t="s">
        <v>1463</v>
      </c>
      <c r="D73" s="24" t="s">
        <v>1364</v>
      </c>
      <c r="E73" s="24" t="s">
        <v>1581</v>
      </c>
      <c r="F73" s="24" t="s">
        <v>1583</v>
      </c>
    </row>
    <row r="74" spans="1:6" ht="13" customHeight="1">
      <c r="A74" s="24">
        <v>11</v>
      </c>
      <c r="B74" s="49">
        <v>42878</v>
      </c>
      <c r="C74" s="24" t="s">
        <v>1463</v>
      </c>
      <c r="D74" s="24" t="s">
        <v>1364</v>
      </c>
      <c r="E74" s="24" t="s">
        <v>1633</v>
      </c>
      <c r="F74" s="24" t="s">
        <v>1635</v>
      </c>
    </row>
    <row r="75" spans="1:6" ht="13" customHeight="1">
      <c r="A75" s="24">
        <v>11</v>
      </c>
      <c r="B75" s="49">
        <v>42878</v>
      </c>
      <c r="C75" s="24" t="s">
        <v>1463</v>
      </c>
      <c r="D75" s="24" t="s">
        <v>1364</v>
      </c>
      <c r="E75" s="24" t="s">
        <v>1634</v>
      </c>
      <c r="F75" s="24" t="s">
        <v>1635</v>
      </c>
    </row>
    <row r="76" spans="1:6" ht="13" customHeight="1">
      <c r="A76" s="24">
        <v>11</v>
      </c>
      <c r="B76" s="49">
        <v>42878</v>
      </c>
      <c r="C76" s="24" t="s">
        <v>1463</v>
      </c>
      <c r="D76" s="24" t="s">
        <v>1637</v>
      </c>
      <c r="E76" s="24" t="s">
        <v>1636</v>
      </c>
      <c r="F76" s="24" t="s">
        <v>1638</v>
      </c>
    </row>
    <row r="77" spans="1:6" ht="13" customHeight="1">
      <c r="A77" s="24">
        <v>11</v>
      </c>
      <c r="B77" s="49">
        <v>42878</v>
      </c>
      <c r="C77" s="24" t="s">
        <v>1463</v>
      </c>
      <c r="D77" s="24" t="s">
        <v>1639</v>
      </c>
      <c r="E77" s="24">
        <v>103</v>
      </c>
      <c r="F77" s="24" t="s">
        <v>1640</v>
      </c>
    </row>
    <row r="78" spans="1:6" ht="13" customHeight="1">
      <c r="A78" s="24">
        <v>11</v>
      </c>
      <c r="B78" s="49">
        <v>42878</v>
      </c>
      <c r="C78" s="24" t="s">
        <v>1463</v>
      </c>
      <c r="D78" s="24" t="s">
        <v>1641</v>
      </c>
      <c r="E78" s="24">
        <v>308</v>
      </c>
      <c r="F78" s="24" t="s">
        <v>1642</v>
      </c>
    </row>
    <row r="79" spans="1:6" ht="13" customHeight="1">
      <c r="A79" s="24">
        <v>11</v>
      </c>
      <c r="B79" s="49">
        <v>42878</v>
      </c>
      <c r="C79" s="24" t="s">
        <v>1463</v>
      </c>
      <c r="D79" s="24" t="s">
        <v>1641</v>
      </c>
      <c r="E79" s="24">
        <v>601</v>
      </c>
      <c r="F79" s="24" t="s">
        <v>1643</v>
      </c>
    </row>
    <row r="80" spans="1:6" ht="13" customHeight="1">
      <c r="A80" s="24">
        <v>11</v>
      </c>
      <c r="B80" s="49">
        <v>42878</v>
      </c>
      <c r="C80" s="24" t="s">
        <v>1463</v>
      </c>
      <c r="D80" s="24" t="s">
        <v>1644</v>
      </c>
      <c r="E80" s="24">
        <v>606</v>
      </c>
      <c r="F80" s="24" t="s">
        <v>1645</v>
      </c>
    </row>
    <row r="81" spans="1:6" ht="13" customHeight="1">
      <c r="A81" s="24">
        <v>11</v>
      </c>
      <c r="B81" s="49">
        <v>42878</v>
      </c>
      <c r="C81" s="24" t="s">
        <v>1463</v>
      </c>
      <c r="D81" s="24" t="s">
        <v>1644</v>
      </c>
      <c r="E81" s="24">
        <v>703</v>
      </c>
      <c r="F81" s="24" t="s">
        <v>1646</v>
      </c>
    </row>
    <row r="82" spans="1:6" ht="13" customHeight="1">
      <c r="A82" s="24">
        <v>11</v>
      </c>
      <c r="B82" s="49">
        <v>42878</v>
      </c>
      <c r="C82" s="24" t="s">
        <v>1463</v>
      </c>
      <c r="D82" s="24" t="s">
        <v>1644</v>
      </c>
      <c r="E82" s="24" t="s">
        <v>1647</v>
      </c>
      <c r="F82" s="24" t="s">
        <v>1648</v>
      </c>
    </row>
    <row r="83" spans="1:6" ht="13" customHeight="1">
      <c r="A83" s="24">
        <v>11</v>
      </c>
      <c r="B83" s="49">
        <v>42878</v>
      </c>
      <c r="C83" s="24" t="s">
        <v>1463</v>
      </c>
      <c r="D83" s="24" t="s">
        <v>1650</v>
      </c>
      <c r="E83" s="24" t="s">
        <v>1649</v>
      </c>
      <c r="F83" s="24" t="s">
        <v>1651</v>
      </c>
    </row>
    <row r="84" spans="1:6" ht="13" customHeight="1">
      <c r="A84" s="24">
        <v>11</v>
      </c>
      <c r="B84" s="49">
        <v>42878</v>
      </c>
      <c r="C84" s="24" t="s">
        <v>1463</v>
      </c>
      <c r="D84" s="24" t="s">
        <v>1650</v>
      </c>
      <c r="E84" s="24" t="s">
        <v>1652</v>
      </c>
      <c r="F84" s="24" t="s">
        <v>1653</v>
      </c>
    </row>
    <row r="85" spans="1:6" ht="13" customHeight="1">
      <c r="A85" s="24">
        <v>11</v>
      </c>
      <c r="B85" s="49">
        <v>42878</v>
      </c>
      <c r="C85" s="24" t="s">
        <v>1463</v>
      </c>
      <c r="D85" s="24" t="s">
        <v>1654</v>
      </c>
      <c r="E85" s="24" t="s">
        <v>1655</v>
      </c>
      <c r="F85" s="24" t="s">
        <v>1656</v>
      </c>
    </row>
    <row r="86" spans="1:6" ht="13" customHeight="1">
      <c r="A86" s="24">
        <v>11</v>
      </c>
      <c r="B86" s="49">
        <v>42878</v>
      </c>
      <c r="C86" s="24" t="s">
        <v>1463</v>
      </c>
      <c r="D86" s="24" t="s">
        <v>1654</v>
      </c>
      <c r="E86" s="24" t="s">
        <v>1655</v>
      </c>
      <c r="F86" s="24" t="s">
        <v>1657</v>
      </c>
    </row>
    <row r="87" spans="1:6" ht="13" customHeight="1">
      <c r="A87" s="24">
        <v>11</v>
      </c>
      <c r="B87" s="49">
        <v>42878</v>
      </c>
      <c r="C87" s="24" t="s">
        <v>1463</v>
      </c>
      <c r="D87" s="24" t="s">
        <v>1644</v>
      </c>
      <c r="E87" s="24" t="s">
        <v>1658</v>
      </c>
      <c r="F87" s="24" t="s">
        <v>1659</v>
      </c>
    </row>
    <row r="88" spans="1:6" ht="13" customHeight="1">
      <c r="A88" s="24">
        <v>11</v>
      </c>
      <c r="B88" s="49">
        <v>42878</v>
      </c>
      <c r="C88" s="24" t="s">
        <v>1463</v>
      </c>
      <c r="D88" s="24" t="s">
        <v>1641</v>
      </c>
      <c r="E88" s="24" t="s">
        <v>1660</v>
      </c>
      <c r="F88" s="24" t="s">
        <v>1661</v>
      </c>
    </row>
    <row r="89" spans="1:6" ht="13" customHeight="1">
      <c r="A89" s="24">
        <v>11</v>
      </c>
      <c r="B89" s="49">
        <v>42878</v>
      </c>
      <c r="C89" s="24" t="s">
        <v>1463</v>
      </c>
      <c r="D89" s="24" t="s">
        <v>1654</v>
      </c>
      <c r="E89" s="24" t="s">
        <v>1660</v>
      </c>
      <c r="F89" s="24" t="s">
        <v>1662</v>
      </c>
    </row>
    <row r="90" spans="1:6" ht="13" customHeight="1">
      <c r="A90" s="24">
        <v>11</v>
      </c>
      <c r="B90" s="49">
        <v>42878</v>
      </c>
      <c r="C90" s="24" t="s">
        <v>1463</v>
      </c>
      <c r="D90" s="24" t="s">
        <v>1644</v>
      </c>
      <c r="E90" s="24" t="s">
        <v>1663</v>
      </c>
      <c r="F90" s="24" t="s">
        <v>1664</v>
      </c>
    </row>
    <row r="91" spans="1:6" ht="13" customHeight="1">
      <c r="A91" s="24">
        <v>11</v>
      </c>
      <c r="B91" s="49">
        <v>42878</v>
      </c>
      <c r="C91" s="24" t="s">
        <v>1463</v>
      </c>
      <c r="D91" s="24" t="s">
        <v>1644</v>
      </c>
      <c r="E91" s="24" t="s">
        <v>1665</v>
      </c>
      <c r="F91" s="24" t="s">
        <v>1666</v>
      </c>
    </row>
    <row r="92" spans="1:6" ht="13" customHeight="1">
      <c r="A92" s="24">
        <v>11</v>
      </c>
      <c r="B92" s="49">
        <v>42878</v>
      </c>
      <c r="C92" s="24" t="s">
        <v>1463</v>
      </c>
      <c r="D92" s="24" t="s">
        <v>1641</v>
      </c>
      <c r="E92" s="24" t="s">
        <v>1403</v>
      </c>
      <c r="F92" s="24" t="s">
        <v>1667</v>
      </c>
    </row>
    <row r="93" spans="1:6" ht="13" customHeight="1">
      <c r="A93" s="24">
        <v>11</v>
      </c>
      <c r="B93" s="49">
        <v>42878</v>
      </c>
      <c r="C93" s="24" t="s">
        <v>1463</v>
      </c>
      <c r="D93" s="24" t="s">
        <v>1641</v>
      </c>
      <c r="E93" s="24" t="s">
        <v>1668</v>
      </c>
      <c r="F93" s="24" t="s">
        <v>1669</v>
      </c>
    </row>
    <row r="94" spans="1:6" ht="13" customHeight="1">
      <c r="A94" s="24">
        <v>11</v>
      </c>
      <c r="B94" s="49">
        <v>42878</v>
      </c>
      <c r="C94" s="24" t="s">
        <v>1463</v>
      </c>
      <c r="D94" s="24" t="s">
        <v>1654</v>
      </c>
      <c r="E94" s="24" t="s">
        <v>1670</v>
      </c>
      <c r="F94" s="24" t="s">
        <v>1671</v>
      </c>
    </row>
    <row r="95" spans="1:6" ht="13" customHeight="1">
      <c r="A95" s="24">
        <v>11</v>
      </c>
      <c r="B95" s="49">
        <v>42878</v>
      </c>
      <c r="C95" s="24" t="s">
        <v>1463</v>
      </c>
      <c r="D95" s="24" t="s">
        <v>1654</v>
      </c>
      <c r="E95" s="24" t="s">
        <v>1672</v>
      </c>
      <c r="F95" s="24" t="s">
        <v>1673</v>
      </c>
    </row>
    <row r="96" spans="1:6" ht="13" customHeight="1">
      <c r="A96" s="24">
        <v>11</v>
      </c>
      <c r="B96" s="49">
        <v>42878</v>
      </c>
      <c r="C96" s="24" t="s">
        <v>1463</v>
      </c>
      <c r="D96" s="24" t="s">
        <v>1654</v>
      </c>
      <c r="E96" s="24" t="s">
        <v>1674</v>
      </c>
      <c r="F96" s="24" t="s">
        <v>1675</v>
      </c>
    </row>
    <row r="97" spans="1:6" ht="13" customHeight="1">
      <c r="A97" s="24">
        <v>11</v>
      </c>
      <c r="B97" s="49">
        <v>42878</v>
      </c>
      <c r="C97" s="24" t="s">
        <v>1463</v>
      </c>
      <c r="D97" s="24" t="s">
        <v>1677</v>
      </c>
      <c r="E97" s="24" t="s">
        <v>1676</v>
      </c>
      <c r="F97" s="24" t="s">
        <v>1678</v>
      </c>
    </row>
    <row r="98" spans="1:6" ht="13" customHeight="1">
      <c r="A98" s="24">
        <v>11</v>
      </c>
      <c r="B98" s="49">
        <v>42878</v>
      </c>
      <c r="C98" s="24" t="s">
        <v>1463</v>
      </c>
      <c r="D98" s="24" t="s">
        <v>1650</v>
      </c>
      <c r="E98" s="24" t="s">
        <v>1679</v>
      </c>
      <c r="F98" s="24" t="s">
        <v>1680</v>
      </c>
    </row>
    <row r="99" spans="1:6" ht="13" customHeight="1">
      <c r="A99" s="24">
        <v>11</v>
      </c>
      <c r="B99" s="49">
        <v>42878</v>
      </c>
      <c r="C99" s="24" t="s">
        <v>1463</v>
      </c>
      <c r="D99" s="24" t="s">
        <v>1650</v>
      </c>
      <c r="E99" s="24" t="s">
        <v>1681</v>
      </c>
      <c r="F99" s="24" t="s">
        <v>1680</v>
      </c>
    </row>
    <row r="100" spans="1:6" ht="13" customHeight="1">
      <c r="A100" s="24">
        <v>11</v>
      </c>
      <c r="B100" s="49">
        <v>42878</v>
      </c>
      <c r="C100" s="24" t="s">
        <v>1463</v>
      </c>
      <c r="D100" s="24" t="s">
        <v>1683</v>
      </c>
      <c r="E100" s="24" t="s">
        <v>1682</v>
      </c>
      <c r="F100" s="24" t="s">
        <v>1684</v>
      </c>
    </row>
    <row r="101" spans="1:6" ht="13" customHeight="1">
      <c r="A101" s="24">
        <v>11</v>
      </c>
      <c r="B101" s="49">
        <v>42878</v>
      </c>
      <c r="C101" s="24" t="s">
        <v>1463</v>
      </c>
      <c r="D101" s="24" t="s">
        <v>1677</v>
      </c>
      <c r="E101" s="24" t="s">
        <v>1691</v>
      </c>
      <c r="F101" s="24" t="s">
        <v>1685</v>
      </c>
    </row>
    <row r="102" spans="1:6" ht="13" customHeight="1">
      <c r="A102" s="24">
        <v>11</v>
      </c>
      <c r="B102" s="49">
        <v>42878</v>
      </c>
      <c r="C102" s="24" t="s">
        <v>1463</v>
      </c>
      <c r="D102" s="24" t="s">
        <v>1677</v>
      </c>
      <c r="E102" s="24" t="s">
        <v>1692</v>
      </c>
      <c r="F102" s="24" t="s">
        <v>1686</v>
      </c>
    </row>
    <row r="103" spans="1:6" ht="13" customHeight="1">
      <c r="A103" s="24">
        <v>11</v>
      </c>
      <c r="B103" s="49">
        <v>42878</v>
      </c>
      <c r="C103" s="24" t="s">
        <v>1463</v>
      </c>
      <c r="D103" s="24" t="s">
        <v>1677</v>
      </c>
      <c r="E103" s="24" t="s">
        <v>1693</v>
      </c>
      <c r="F103" s="24" t="s">
        <v>1687</v>
      </c>
    </row>
    <row r="104" spans="1:6" ht="13" customHeight="1">
      <c r="A104" s="24">
        <v>11</v>
      </c>
      <c r="B104" s="49">
        <v>42878</v>
      </c>
      <c r="C104" s="24" t="s">
        <v>1463</v>
      </c>
      <c r="D104" s="24" t="s">
        <v>1677</v>
      </c>
      <c r="E104" s="24" t="s">
        <v>1694</v>
      </c>
      <c r="F104" s="24" t="s">
        <v>1688</v>
      </c>
    </row>
    <row r="105" spans="1:6" ht="13" customHeight="1">
      <c r="A105" s="24">
        <v>11</v>
      </c>
      <c r="B105" s="49">
        <v>42878</v>
      </c>
      <c r="C105" s="24" t="s">
        <v>1463</v>
      </c>
      <c r="D105" s="24" t="s">
        <v>1677</v>
      </c>
      <c r="E105" s="24" t="s">
        <v>1695</v>
      </c>
      <c r="F105" s="24" t="s">
        <v>1689</v>
      </c>
    </row>
    <row r="106" spans="1:6" ht="13" customHeight="1">
      <c r="A106" s="24">
        <v>11</v>
      </c>
      <c r="B106" s="49">
        <v>42878</v>
      </c>
      <c r="C106" s="24" t="s">
        <v>1463</v>
      </c>
      <c r="D106" s="24" t="s">
        <v>1677</v>
      </c>
      <c r="E106" s="24" t="s">
        <v>1696</v>
      </c>
      <c r="F106" s="24" t="s">
        <v>1690</v>
      </c>
    </row>
    <row r="107" spans="1:6" ht="13" customHeight="1">
      <c r="A107" s="24">
        <v>11</v>
      </c>
      <c r="B107" s="49">
        <v>42894</v>
      </c>
      <c r="C107" s="24" t="s">
        <v>1463</v>
      </c>
      <c r="D107" s="24" t="s">
        <v>1644</v>
      </c>
      <c r="E107" s="24">
        <v>109</v>
      </c>
      <c r="F107" s="24" t="s">
        <v>1768</v>
      </c>
    </row>
    <row r="108" spans="1:6" ht="13" customHeight="1">
      <c r="A108" s="24">
        <v>11</v>
      </c>
      <c r="B108" s="49">
        <v>42894</v>
      </c>
      <c r="C108" s="24" t="s">
        <v>1463</v>
      </c>
      <c r="D108" s="24" t="s">
        <v>1644</v>
      </c>
      <c r="E108" s="24">
        <v>304</v>
      </c>
      <c r="F108" s="24" t="s">
        <v>1769</v>
      </c>
    </row>
    <row r="109" spans="1:6" ht="13" customHeight="1">
      <c r="A109" s="24">
        <v>12</v>
      </c>
      <c r="B109" s="49">
        <v>42894</v>
      </c>
      <c r="C109" s="24" t="s">
        <v>1463</v>
      </c>
      <c r="D109" s="24" t="s">
        <v>1772</v>
      </c>
      <c r="E109" s="24" t="s">
        <v>1644</v>
      </c>
      <c r="F109" s="24" t="s">
        <v>1770</v>
      </c>
    </row>
    <row r="110" spans="1:6" ht="13" customHeight="1">
      <c r="A110" s="24">
        <v>12</v>
      </c>
      <c r="B110" s="49">
        <v>42894</v>
      </c>
      <c r="C110" s="24" t="s">
        <v>1463</v>
      </c>
      <c r="D110" s="24" t="s">
        <v>1773</v>
      </c>
      <c r="E110" s="24" t="s">
        <v>1654</v>
      </c>
      <c r="F110" s="24" t="s">
        <v>1771</v>
      </c>
    </row>
    <row r="111" spans="1:6" ht="13" customHeight="1">
      <c r="A111" s="24">
        <v>12</v>
      </c>
      <c r="B111" s="49">
        <v>42894</v>
      </c>
      <c r="C111" s="24" t="s">
        <v>1463</v>
      </c>
      <c r="D111" s="24" t="s">
        <v>1774</v>
      </c>
      <c r="E111" s="24" t="s">
        <v>1654</v>
      </c>
      <c r="F111" s="24" t="s">
        <v>1771</v>
      </c>
    </row>
    <row r="112" spans="1:6" ht="13" customHeight="1">
      <c r="A112" s="24">
        <v>12</v>
      </c>
      <c r="B112" s="49">
        <v>42894</v>
      </c>
      <c r="C112" s="24" t="s">
        <v>1463</v>
      </c>
      <c r="D112" s="24" t="s">
        <v>1775</v>
      </c>
      <c r="E112" s="24" t="s">
        <v>1654</v>
      </c>
      <c r="F112" s="24" t="s">
        <v>1771</v>
      </c>
    </row>
    <row r="113" spans="1:6" ht="13" customHeight="1">
      <c r="A113" s="24">
        <v>12</v>
      </c>
      <c r="B113" s="49">
        <v>42894</v>
      </c>
      <c r="C113" s="24" t="s">
        <v>1463</v>
      </c>
      <c r="D113" s="24" t="s">
        <v>1776</v>
      </c>
      <c r="E113" s="24" t="s">
        <v>1654</v>
      </c>
      <c r="F113" s="24" t="s">
        <v>1771</v>
      </c>
    </row>
    <row r="114" spans="1:6" ht="13" customHeight="1">
      <c r="A114" s="24">
        <v>12</v>
      </c>
      <c r="B114" s="49">
        <v>42895</v>
      </c>
      <c r="C114" s="24" t="s">
        <v>1463</v>
      </c>
      <c r="D114" s="24" t="s">
        <v>1364</v>
      </c>
      <c r="E114" s="24" t="s">
        <v>120</v>
      </c>
      <c r="F114" s="24" t="s">
        <v>1817</v>
      </c>
    </row>
    <row r="115" spans="1:6" ht="13" customHeight="1">
      <c r="A115" s="24">
        <v>12</v>
      </c>
      <c r="B115" s="49">
        <v>42895</v>
      </c>
      <c r="C115" s="24" t="s">
        <v>1463</v>
      </c>
      <c r="D115" s="24" t="s">
        <v>1364</v>
      </c>
      <c r="E115" s="24" t="s">
        <v>122</v>
      </c>
      <c r="F115" s="24" t="s">
        <v>1817</v>
      </c>
    </row>
    <row r="116" spans="1:6" ht="13" customHeight="1">
      <c r="A116" s="24">
        <v>12</v>
      </c>
      <c r="B116" s="49">
        <v>42895</v>
      </c>
      <c r="C116" s="24" t="s">
        <v>1463</v>
      </c>
      <c r="D116" s="24" t="s">
        <v>1364</v>
      </c>
      <c r="E116" s="24" t="s">
        <v>513</v>
      </c>
      <c r="F116" s="24" t="s">
        <v>1818</v>
      </c>
    </row>
    <row r="117" spans="1:6" ht="13" customHeight="1">
      <c r="A117" s="24">
        <v>12</v>
      </c>
      <c r="B117" s="49">
        <v>42895</v>
      </c>
      <c r="C117" s="24" t="s">
        <v>1463</v>
      </c>
      <c r="D117" s="24" t="s">
        <v>1364</v>
      </c>
      <c r="E117" s="24" t="s">
        <v>701</v>
      </c>
      <c r="F117" s="24" t="s">
        <v>1818</v>
      </c>
    </row>
    <row r="118" spans="1:6" ht="13" customHeight="1">
      <c r="A118" s="24">
        <v>12</v>
      </c>
      <c r="B118" s="49">
        <v>42895</v>
      </c>
      <c r="C118" s="24" t="s">
        <v>1463</v>
      </c>
      <c r="D118" s="24" t="s">
        <v>1364</v>
      </c>
      <c r="E118" s="24" t="s">
        <v>1724</v>
      </c>
      <c r="F118" s="24" t="s">
        <v>1819</v>
      </c>
    </row>
    <row r="119" spans="1:6" ht="13" customHeight="1">
      <c r="A119" s="24">
        <v>12</v>
      </c>
      <c r="B119" s="49">
        <v>42895</v>
      </c>
      <c r="C119" s="24" t="s">
        <v>1463</v>
      </c>
      <c r="D119" s="24" t="s">
        <v>1364</v>
      </c>
      <c r="E119" s="24" t="s">
        <v>1130</v>
      </c>
      <c r="F119" s="24" t="s">
        <v>1820</v>
      </c>
    </row>
    <row r="120" spans="1:6" ht="13" customHeight="1">
      <c r="A120" s="24">
        <v>12</v>
      </c>
      <c r="B120" s="49">
        <v>42895</v>
      </c>
      <c r="C120" s="24" t="s">
        <v>1463</v>
      </c>
      <c r="D120" s="24" t="s">
        <v>1364</v>
      </c>
      <c r="E120" s="24" t="s">
        <v>283</v>
      </c>
      <c r="F120" s="24" t="s">
        <v>1821</v>
      </c>
    </row>
    <row r="121" spans="1:6" ht="13" customHeight="1">
      <c r="A121" s="24">
        <v>12</v>
      </c>
      <c r="B121" s="49">
        <v>42895</v>
      </c>
      <c r="C121" s="24" t="s">
        <v>1463</v>
      </c>
      <c r="D121" s="24" t="s">
        <v>1364</v>
      </c>
      <c r="E121" s="24" t="s">
        <v>292</v>
      </c>
      <c r="F121" s="24" t="s">
        <v>1822</v>
      </c>
    </row>
    <row r="122" spans="1:6" ht="13" customHeight="1">
      <c r="A122" s="24">
        <v>12</v>
      </c>
      <c r="B122" s="49">
        <v>42895</v>
      </c>
      <c r="C122" s="24" t="s">
        <v>1463</v>
      </c>
      <c r="D122" s="24" t="s">
        <v>1364</v>
      </c>
      <c r="E122" s="24" t="s">
        <v>1594</v>
      </c>
      <c r="F122" s="24" t="s">
        <v>1823</v>
      </c>
    </row>
    <row r="123" spans="1:6" ht="13" customHeight="1">
      <c r="A123" s="24">
        <v>12</v>
      </c>
      <c r="B123" s="49">
        <v>42895</v>
      </c>
      <c r="C123" s="24" t="s">
        <v>1463</v>
      </c>
      <c r="D123" s="24" t="s">
        <v>1364</v>
      </c>
      <c r="E123" s="24" t="s">
        <v>1613</v>
      </c>
      <c r="F123" s="24" t="s">
        <v>1824</v>
      </c>
    </row>
    <row r="124" spans="1:6" ht="13" customHeight="1">
      <c r="A124" s="24">
        <v>12</v>
      </c>
      <c r="B124" s="49">
        <v>42895</v>
      </c>
      <c r="C124" s="24" t="s">
        <v>1463</v>
      </c>
      <c r="D124" s="24" t="s">
        <v>1364</v>
      </c>
      <c r="E124" s="24" t="s">
        <v>315</v>
      </c>
      <c r="F124" s="24" t="s">
        <v>1825</v>
      </c>
    </row>
    <row r="125" spans="1:6" ht="13" customHeight="1">
      <c r="A125" s="24">
        <v>12</v>
      </c>
      <c r="B125" s="49">
        <v>42895</v>
      </c>
      <c r="C125" s="24" t="s">
        <v>1463</v>
      </c>
      <c r="D125" s="24" t="s">
        <v>1364</v>
      </c>
      <c r="E125" s="24" t="s">
        <v>1608</v>
      </c>
      <c r="F125" s="24" t="s">
        <v>1826</v>
      </c>
    </row>
    <row r="126" spans="1:6" ht="13" customHeight="1">
      <c r="A126" s="24">
        <v>12</v>
      </c>
      <c r="B126" s="49">
        <v>42895</v>
      </c>
      <c r="C126" s="24" t="s">
        <v>1463</v>
      </c>
      <c r="D126" s="24" t="s">
        <v>1364</v>
      </c>
      <c r="E126" s="24" t="s">
        <v>1003</v>
      </c>
      <c r="F126" s="24" t="s">
        <v>1827</v>
      </c>
    </row>
    <row r="127" spans="1:6" ht="13" customHeight="1">
      <c r="A127" s="24">
        <v>12</v>
      </c>
      <c r="B127" s="49">
        <v>42895</v>
      </c>
      <c r="C127" s="24" t="s">
        <v>1463</v>
      </c>
      <c r="D127" s="24" t="s">
        <v>1364</v>
      </c>
      <c r="E127" s="24" t="s">
        <v>1005</v>
      </c>
      <c r="F127" s="24" t="s">
        <v>1827</v>
      </c>
    </row>
    <row r="128" spans="1:6" ht="13" customHeight="1">
      <c r="A128" s="24">
        <v>12</v>
      </c>
      <c r="B128" s="49">
        <v>42895</v>
      </c>
      <c r="C128" s="24" t="s">
        <v>1463</v>
      </c>
      <c r="D128" s="24" t="s">
        <v>1364</v>
      </c>
      <c r="E128" s="24" t="s">
        <v>1261</v>
      </c>
      <c r="F128" s="24" t="s">
        <v>1828</v>
      </c>
    </row>
    <row r="129" spans="1:6" ht="13" customHeight="1">
      <c r="A129" s="24">
        <v>12</v>
      </c>
      <c r="B129" s="49">
        <v>42895</v>
      </c>
      <c r="C129" s="24" t="s">
        <v>1463</v>
      </c>
      <c r="D129" s="24" t="s">
        <v>1364</v>
      </c>
      <c r="E129" s="24" t="s">
        <v>1269</v>
      </c>
      <c r="F129" s="24" t="s">
        <v>1829</v>
      </c>
    </row>
    <row r="130" spans="1:6" ht="13" customHeight="1">
      <c r="A130" s="24">
        <v>12</v>
      </c>
      <c r="B130" s="49">
        <v>42895</v>
      </c>
      <c r="C130" s="24" t="s">
        <v>1463</v>
      </c>
      <c r="D130" s="24" t="s">
        <v>1364</v>
      </c>
      <c r="E130" s="24" t="s">
        <v>1830</v>
      </c>
      <c r="F130" s="24" t="s">
        <v>1831</v>
      </c>
    </row>
    <row r="131" spans="1:6" ht="13" customHeight="1">
      <c r="A131" s="24">
        <v>12</v>
      </c>
      <c r="B131" s="49">
        <v>42895</v>
      </c>
      <c r="C131" s="24" t="s">
        <v>1463</v>
      </c>
      <c r="D131" s="24" t="s">
        <v>1364</v>
      </c>
      <c r="E131" s="24" t="s">
        <v>1191</v>
      </c>
      <c r="F131" s="24" t="s">
        <v>1832</v>
      </c>
    </row>
    <row r="132" spans="1:6" ht="13" customHeight="1">
      <c r="A132" s="24">
        <v>12</v>
      </c>
      <c r="B132" s="49">
        <v>42895</v>
      </c>
      <c r="C132" s="24" t="s">
        <v>1463</v>
      </c>
      <c r="D132" s="24" t="s">
        <v>1364</v>
      </c>
      <c r="E132" s="24" t="s">
        <v>733</v>
      </c>
      <c r="F132" s="24" t="s">
        <v>1833</v>
      </c>
    </row>
    <row r="133" spans="1:6" ht="13" customHeight="1">
      <c r="A133" s="24">
        <v>12</v>
      </c>
      <c r="B133" s="49">
        <v>42895</v>
      </c>
      <c r="C133" s="24" t="s">
        <v>1463</v>
      </c>
      <c r="D133" s="24" t="s">
        <v>1364</v>
      </c>
      <c r="E133" s="24" t="s">
        <v>739</v>
      </c>
      <c r="F133" s="24" t="s">
        <v>1834</v>
      </c>
    </row>
    <row r="134" spans="1:6" ht="13" customHeight="1">
      <c r="A134" s="24">
        <v>12</v>
      </c>
      <c r="B134" s="49">
        <v>42895</v>
      </c>
      <c r="C134" s="24" t="s">
        <v>1463</v>
      </c>
      <c r="D134" s="24" t="s">
        <v>1364</v>
      </c>
      <c r="E134" s="24" t="s">
        <v>1296</v>
      </c>
      <c r="F134" s="24" t="s">
        <v>1835</v>
      </c>
    </row>
    <row r="135" spans="1:6" ht="13" customHeight="1">
      <c r="A135" s="24">
        <v>13</v>
      </c>
      <c r="B135" s="49">
        <v>42898</v>
      </c>
      <c r="C135" s="24" t="s">
        <v>1463</v>
      </c>
      <c r="D135" s="24" t="s">
        <v>1364</v>
      </c>
      <c r="E135" s="24" t="s">
        <v>1724</v>
      </c>
      <c r="F135" s="24" t="s">
        <v>1839</v>
      </c>
    </row>
    <row r="136" spans="1:6" s="82" customFormat="1" ht="13" customHeight="1">
      <c r="A136" s="82" t="s">
        <v>1857</v>
      </c>
      <c r="B136" s="83"/>
    </row>
    <row r="137" spans="1:6" ht="13" customHeight="1">
      <c r="A137" s="24">
        <v>1</v>
      </c>
      <c r="B137" s="49">
        <v>42898</v>
      </c>
      <c r="C137" s="24" t="s">
        <v>1463</v>
      </c>
      <c r="D137" s="24" t="s">
        <v>1364</v>
      </c>
      <c r="E137" s="24" t="s">
        <v>59</v>
      </c>
      <c r="F137" s="24" t="s">
        <v>1858</v>
      </c>
    </row>
    <row r="138" spans="1:6" ht="13" customHeight="1">
      <c r="A138" s="24">
        <v>2</v>
      </c>
      <c r="B138" s="49">
        <v>42898</v>
      </c>
      <c r="C138" s="24" t="s">
        <v>1463</v>
      </c>
      <c r="D138" s="24" t="s">
        <v>1364</v>
      </c>
      <c r="E138" s="24" t="s">
        <v>1537</v>
      </c>
      <c r="F138" s="24" t="s">
        <v>1859</v>
      </c>
    </row>
    <row r="139" spans="1:6" ht="13" customHeight="1">
      <c r="A139" s="24">
        <v>3</v>
      </c>
      <c r="B139" s="49">
        <v>42900</v>
      </c>
      <c r="C139" s="24" t="s">
        <v>1463</v>
      </c>
      <c r="D139" s="24" t="s">
        <v>1364</v>
      </c>
      <c r="E139" s="24" t="s">
        <v>2064</v>
      </c>
      <c r="F139" s="24" t="s">
        <v>2067</v>
      </c>
    </row>
    <row r="140" spans="1:6" ht="13" customHeight="1">
      <c r="A140" s="24">
        <v>3</v>
      </c>
      <c r="B140" s="49">
        <v>42900</v>
      </c>
      <c r="C140" s="24" t="s">
        <v>1463</v>
      </c>
      <c r="D140" s="24" t="s">
        <v>1364</v>
      </c>
      <c r="E140" s="24" t="s">
        <v>2065</v>
      </c>
      <c r="F140" s="24" t="s">
        <v>2066</v>
      </c>
    </row>
    <row r="141" spans="1:6" ht="13" customHeight="1">
      <c r="A141" s="24">
        <v>3</v>
      </c>
      <c r="B141" s="49">
        <v>42905</v>
      </c>
      <c r="C141" s="24" t="s">
        <v>1463</v>
      </c>
      <c r="D141" s="24" t="s">
        <v>1365</v>
      </c>
      <c r="E141" s="24" t="s">
        <v>1511</v>
      </c>
      <c r="F141" s="24" t="s">
        <v>2068</v>
      </c>
    </row>
    <row r="142" spans="1:6" ht="13" customHeight="1">
      <c r="A142" s="24">
        <v>3</v>
      </c>
      <c r="B142" s="49">
        <v>42905</v>
      </c>
      <c r="C142" s="24" t="s">
        <v>1463</v>
      </c>
      <c r="D142" s="24" t="s">
        <v>1365</v>
      </c>
      <c r="E142" s="24" t="s">
        <v>2070</v>
      </c>
      <c r="F142" s="24" t="s">
        <v>2071</v>
      </c>
    </row>
    <row r="143" spans="1:6" ht="13" customHeight="1">
      <c r="A143" s="24">
        <v>3</v>
      </c>
      <c r="B143" s="49">
        <v>42905</v>
      </c>
      <c r="C143" s="24" t="s">
        <v>1463</v>
      </c>
      <c r="D143" s="24" t="s">
        <v>1365</v>
      </c>
      <c r="E143" s="24" t="s">
        <v>2075</v>
      </c>
      <c r="F143" s="24" t="s">
        <v>2076</v>
      </c>
    </row>
    <row r="144" spans="1:6" ht="13" customHeight="1">
      <c r="A144" s="24">
        <v>4</v>
      </c>
      <c r="B144" s="49">
        <v>42906</v>
      </c>
      <c r="C144" s="24" t="s">
        <v>1463</v>
      </c>
      <c r="D144" s="24" t="s">
        <v>2077</v>
      </c>
      <c r="E144" s="24" t="s">
        <v>59</v>
      </c>
      <c r="F144" s="24" t="s">
        <v>2078</v>
      </c>
    </row>
    <row r="145" spans="1:6" ht="13" customHeight="1">
      <c r="A145" s="58">
        <v>4</v>
      </c>
      <c r="B145" s="173">
        <v>42927</v>
      </c>
      <c r="C145" s="173" t="s">
        <v>1463</v>
      </c>
      <c r="D145" s="58" t="s">
        <v>1364</v>
      </c>
      <c r="E145" s="174" t="s">
        <v>2080</v>
      </c>
      <c r="F145" s="58" t="s">
        <v>2081</v>
      </c>
    </row>
    <row r="146" spans="1:6" ht="13" customHeight="1">
      <c r="A146" s="58">
        <v>4</v>
      </c>
      <c r="B146" s="173">
        <v>42927</v>
      </c>
      <c r="C146" s="173" t="s">
        <v>1463</v>
      </c>
      <c r="D146" s="58" t="s">
        <v>1364</v>
      </c>
      <c r="E146" s="174" t="s">
        <v>2082</v>
      </c>
      <c r="F146" s="58" t="s">
        <v>2081</v>
      </c>
    </row>
    <row r="147" spans="1:6" ht="13" customHeight="1">
      <c r="A147" s="58">
        <v>6</v>
      </c>
      <c r="B147" s="173">
        <v>42927</v>
      </c>
      <c r="C147" s="173" t="s">
        <v>1463</v>
      </c>
      <c r="D147" s="58" t="s">
        <v>1364</v>
      </c>
      <c r="E147" s="174" t="s">
        <v>2098</v>
      </c>
      <c r="F147" s="58" t="s">
        <v>2081</v>
      </c>
    </row>
    <row r="148" spans="1:6" ht="13" customHeight="1">
      <c r="A148" s="58">
        <v>6</v>
      </c>
      <c r="B148" s="173">
        <v>42929</v>
      </c>
      <c r="C148" s="173" t="s">
        <v>1463</v>
      </c>
      <c r="D148" s="58" t="s">
        <v>1365</v>
      </c>
      <c r="E148" s="58" t="s">
        <v>1695</v>
      </c>
      <c r="F148" s="58" t="s">
        <v>2120</v>
      </c>
    </row>
    <row r="149" spans="1:6" ht="13" customHeight="1">
      <c r="A149" s="58">
        <v>6</v>
      </c>
      <c r="B149" s="173">
        <v>42928</v>
      </c>
      <c r="C149" s="173" t="s">
        <v>1463</v>
      </c>
      <c r="D149" s="58" t="s">
        <v>2117</v>
      </c>
      <c r="E149" s="174" t="s">
        <v>2114</v>
      </c>
      <c r="F149" s="58" t="s">
        <v>2118</v>
      </c>
    </row>
    <row r="150" spans="1:6" ht="13" customHeight="1">
      <c r="A150" s="58">
        <v>6</v>
      </c>
      <c r="B150" s="173">
        <v>42928</v>
      </c>
      <c r="C150" s="173" t="s">
        <v>1463</v>
      </c>
      <c r="D150" s="58" t="s">
        <v>2117</v>
      </c>
      <c r="E150" s="174" t="s">
        <v>2116</v>
      </c>
      <c r="F150" s="58" t="s">
        <v>2119</v>
      </c>
    </row>
    <row r="151" spans="1:6" ht="13" customHeight="1">
      <c r="A151" s="24">
        <v>7</v>
      </c>
      <c r="B151" s="49">
        <v>42928</v>
      </c>
      <c r="C151" s="24" t="s">
        <v>1435</v>
      </c>
      <c r="D151" s="24" t="s">
        <v>1364</v>
      </c>
      <c r="E151" s="24" t="s">
        <v>1722</v>
      </c>
      <c r="F151" s="24" t="s">
        <v>2297</v>
      </c>
    </row>
    <row r="152" spans="1:6" ht="13" customHeight="1">
      <c r="A152" s="24">
        <v>7</v>
      </c>
      <c r="B152" s="49">
        <v>42979</v>
      </c>
      <c r="C152" s="24" t="s">
        <v>1463</v>
      </c>
      <c r="D152" s="24" t="s">
        <v>1364</v>
      </c>
      <c r="E152" s="24">
        <v>603</v>
      </c>
      <c r="F152" s="30" t="s">
        <v>2281</v>
      </c>
    </row>
    <row r="153" spans="1:6" ht="13" customHeight="1">
      <c r="A153" s="24">
        <v>7</v>
      </c>
      <c r="B153" s="49">
        <v>42979</v>
      </c>
      <c r="C153" s="24" t="s">
        <v>1463</v>
      </c>
      <c r="D153" s="24" t="s">
        <v>1364</v>
      </c>
      <c r="E153" s="24" t="s">
        <v>2284</v>
      </c>
      <c r="F153" s="79" t="s">
        <v>2283</v>
      </c>
    </row>
    <row r="154" spans="1:6" ht="13" customHeight="1">
      <c r="A154" s="58">
        <v>7</v>
      </c>
      <c r="B154" s="173">
        <v>42979</v>
      </c>
      <c r="C154" s="58" t="s">
        <v>1463</v>
      </c>
      <c r="D154" s="58" t="s">
        <v>1364</v>
      </c>
      <c r="E154" s="58" t="s">
        <v>2287</v>
      </c>
      <c r="F154" s="186" t="s">
        <v>2288</v>
      </c>
    </row>
    <row r="155" spans="1:6" ht="13" customHeight="1">
      <c r="A155" s="58">
        <v>7</v>
      </c>
      <c r="B155" s="173">
        <v>42979</v>
      </c>
      <c r="C155" s="58" t="s">
        <v>1463</v>
      </c>
      <c r="D155" s="58" t="s">
        <v>1365</v>
      </c>
      <c r="E155" s="58" t="s">
        <v>2290</v>
      </c>
      <c r="F155" s="79" t="s">
        <v>2291</v>
      </c>
    </row>
    <row r="156" spans="1:6" ht="13" customHeight="1">
      <c r="A156" s="24">
        <v>7</v>
      </c>
      <c r="B156" s="49">
        <v>42979</v>
      </c>
      <c r="C156" s="24" t="s">
        <v>1463</v>
      </c>
      <c r="D156" s="24" t="s">
        <v>1364</v>
      </c>
      <c r="E156" s="24" t="s">
        <v>2293</v>
      </c>
      <c r="F156" s="24" t="s">
        <v>2294</v>
      </c>
    </row>
    <row r="157" spans="1:6" ht="13" customHeight="1">
      <c r="A157" s="24">
        <v>7</v>
      </c>
      <c r="B157" s="49">
        <v>42979</v>
      </c>
      <c r="C157" s="24" t="s">
        <v>1463</v>
      </c>
      <c r="D157" s="24" t="s">
        <v>1364</v>
      </c>
      <c r="E157" s="24" t="s">
        <v>2295</v>
      </c>
      <c r="F157" s="24" t="s">
        <v>2296</v>
      </c>
    </row>
    <row r="158" spans="1:6" ht="13" customHeight="1">
      <c r="A158" s="24">
        <v>8</v>
      </c>
      <c r="B158" s="49">
        <v>42984</v>
      </c>
      <c r="C158" s="24" t="s">
        <v>1463</v>
      </c>
      <c r="D158" s="24" t="s">
        <v>1364</v>
      </c>
      <c r="E158" s="24" t="s">
        <v>2303</v>
      </c>
      <c r="F158" s="24" t="s">
        <v>2304</v>
      </c>
    </row>
    <row r="159" spans="1:6" ht="13" customHeight="1">
      <c r="A159" s="24">
        <v>8</v>
      </c>
      <c r="B159" s="49">
        <v>42984</v>
      </c>
      <c r="C159" s="24" t="s">
        <v>1463</v>
      </c>
      <c r="D159" s="24" t="s">
        <v>1365</v>
      </c>
      <c r="E159" s="24" t="s">
        <v>71</v>
      </c>
      <c r="F159" s="24" t="s">
        <v>2305</v>
      </c>
    </row>
    <row r="160" spans="1:6" ht="13" customHeight="1">
      <c r="A160" s="24">
        <v>9</v>
      </c>
      <c r="B160" s="49">
        <v>42997</v>
      </c>
      <c r="C160" s="24" t="s">
        <v>1463</v>
      </c>
      <c r="D160" s="24" t="s">
        <v>2310</v>
      </c>
      <c r="E160" s="24" t="s">
        <v>59</v>
      </c>
      <c r="F160" s="24" t="s">
        <v>2311</v>
      </c>
    </row>
    <row r="161" spans="1:6" ht="13" customHeight="1">
      <c r="A161" s="24">
        <v>10</v>
      </c>
      <c r="B161" s="49">
        <v>42999</v>
      </c>
      <c r="C161" s="24" t="s">
        <v>1463</v>
      </c>
      <c r="D161" s="24" t="s">
        <v>1364</v>
      </c>
      <c r="E161" s="24" t="s">
        <v>2313</v>
      </c>
      <c r="F161" s="24" t="s">
        <v>2314</v>
      </c>
    </row>
    <row r="162" spans="1:6" ht="13" customHeight="1">
      <c r="A162" s="58">
        <v>10</v>
      </c>
      <c r="B162" s="173">
        <v>43002</v>
      </c>
      <c r="C162" s="173" t="s">
        <v>1463</v>
      </c>
      <c r="D162" s="58" t="s">
        <v>2315</v>
      </c>
      <c r="E162" s="174" t="s">
        <v>2316</v>
      </c>
      <c r="F162" s="58" t="s">
        <v>2317</v>
      </c>
    </row>
    <row r="163" spans="1:6" ht="13" customHeight="1">
      <c r="A163" s="58">
        <v>10</v>
      </c>
      <c r="B163" s="173">
        <v>43002</v>
      </c>
      <c r="C163" s="173" t="s">
        <v>1463</v>
      </c>
      <c r="D163" s="58" t="s">
        <v>2315</v>
      </c>
      <c r="E163" s="174" t="s">
        <v>2316</v>
      </c>
      <c r="F163" s="58" t="s">
        <v>2318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ppp</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2017-10-05T15:19:09Z</dcterms:modified>
  <cp:category/>
</cp:coreProperties>
</file>