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probst/Desktop/MASTER Pflanzenwissenschaften/Experiments/Microbiota analysis/DNA_concentration_AccuClear/"/>
    </mc:Choice>
  </mc:AlternateContent>
  <xr:revisionPtr revIDLastSave="0" documentId="13_ncr:1_{5895C2A1-4018-6C47-B4FB-CB0097534137}" xr6:coauthVersionLast="47" xr6:coauthVersionMax="47" xr10:uidLastSave="{00000000-0000-0000-0000-000000000000}"/>
  <bookViews>
    <workbookView xWindow="7040" yWindow="500" windowWidth="28800" windowHeight="16260" xr2:uid="{13825BBF-7A52-C54A-BB77-B3CA19B5C286}"/>
  </bookViews>
  <sheets>
    <sheet name="Calcs" sheetId="1" r:id="rId1"/>
    <sheet name="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1" l="1"/>
  <c r="B110" i="1"/>
  <c r="C115" i="1"/>
  <c r="C116" i="1" s="1"/>
  <c r="B115" i="1"/>
  <c r="B116" i="1" s="1"/>
  <c r="C97" i="1"/>
  <c r="C98" i="1" s="1"/>
  <c r="B97" i="1"/>
  <c r="B98" i="1" s="1"/>
  <c r="B92" i="1"/>
  <c r="D96" i="1" s="1"/>
  <c r="B77" i="1"/>
  <c r="D81" i="1" s="1"/>
  <c r="C82" i="1"/>
  <c r="C83" i="1" s="1"/>
  <c r="B82" i="1"/>
  <c r="B83" i="1" s="1"/>
  <c r="C55" i="1"/>
  <c r="C56" i="1" s="1"/>
  <c r="B55" i="1"/>
  <c r="B56" i="1" s="1"/>
  <c r="B50" i="1"/>
  <c r="D54" i="1" s="1"/>
  <c r="C28" i="1"/>
  <c r="C29" i="1" s="1"/>
  <c r="B28" i="1"/>
  <c r="B29" i="1" s="1"/>
  <c r="B23" i="1"/>
  <c r="D27" i="1" s="1"/>
  <c r="C12" i="1"/>
  <c r="C13" i="1" s="1"/>
  <c r="B12" i="1"/>
  <c r="B13" i="1" s="1"/>
  <c r="B7" i="1"/>
  <c r="D11" i="1" s="1"/>
  <c r="D115" i="1" l="1"/>
  <c r="D97" i="1"/>
  <c r="D98" i="1" s="1"/>
  <c r="D101" i="1" s="1"/>
  <c r="D82" i="1"/>
  <c r="D83" i="1" s="1"/>
  <c r="D55" i="1"/>
  <c r="D56" i="1" s="1"/>
  <c r="D12" i="1"/>
  <c r="D13" i="1" s="1"/>
  <c r="D28" i="1"/>
  <c r="D29" i="1" s="1"/>
  <c r="D116" i="1" l="1"/>
  <c r="D119" i="1" s="1"/>
</calcChain>
</file>

<file path=xl/sharedStrings.xml><?xml version="1.0" encoding="utf-8"?>
<sst xmlns="http://schemas.openxmlformats.org/spreadsheetml/2006/main" count="624" uniqueCount="231">
  <si>
    <t>AccuClear Quantifiaction Assay with Synergy Plate Reader</t>
  </si>
  <si>
    <t>Nbr of Samples</t>
  </si>
  <si>
    <t>Nbr of Standards</t>
  </si>
  <si>
    <t>Nbr of Blanks</t>
  </si>
  <si>
    <t>Nbr of replicates</t>
  </si>
  <si>
    <t>Working Solution Total [µL]</t>
  </si>
  <si>
    <t>AccuClear dye (100x in DMSO)</t>
  </si>
  <si>
    <t xml:space="preserve">DNA Quantitation Buffer (1x) </t>
  </si>
  <si>
    <t>1 sample</t>
  </si>
  <si>
    <t>96 well plate</t>
  </si>
  <si>
    <t>N samples</t>
  </si>
  <si>
    <t>N Total + 1</t>
  </si>
  <si>
    <t>200 mL</t>
  </si>
  <si>
    <t>amounts/kit</t>
  </si>
  <si>
    <t>500 µL</t>
  </si>
  <si>
    <t>Samples, Standardm, Blank [µL]</t>
  </si>
  <si>
    <t>Test</t>
  </si>
  <si>
    <t>96 well Plate setup</t>
  </si>
  <si>
    <t>A</t>
  </si>
  <si>
    <t>B</t>
  </si>
  <si>
    <t>C</t>
  </si>
  <si>
    <t>D</t>
  </si>
  <si>
    <t>E</t>
  </si>
  <si>
    <t>F</t>
  </si>
  <si>
    <t>G</t>
  </si>
  <si>
    <t>H</t>
  </si>
  <si>
    <t>Blank</t>
  </si>
  <si>
    <t>St0.01</t>
  </si>
  <si>
    <t>St0.1</t>
  </si>
  <si>
    <t>St1</t>
  </si>
  <si>
    <t>St2</t>
  </si>
  <si>
    <t>St3</t>
  </si>
  <si>
    <t>St4</t>
  </si>
  <si>
    <t>St5</t>
  </si>
  <si>
    <t>St6</t>
  </si>
  <si>
    <t>St7</t>
  </si>
  <si>
    <t>Sample15</t>
  </si>
  <si>
    <t>Sample 16</t>
  </si>
  <si>
    <t>Sample 17</t>
  </si>
  <si>
    <t>Sample 18</t>
  </si>
  <si>
    <t>Row</t>
  </si>
  <si>
    <t>Column</t>
  </si>
  <si>
    <t>Sample</t>
  </si>
  <si>
    <t>Plate</t>
  </si>
  <si>
    <t>Well</t>
  </si>
  <si>
    <t>Rep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</si>
  <si>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</si>
  <si>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</si>
  <si>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</si>
  <si>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</si>
  <si>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</si>
  <si>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</si>
  <si>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</si>
  <si>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</si>
  <si>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</si>
  <si>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</si>
  <si>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</si>
  <si>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</si>
  <si>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</si>
  <si>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</si>
  <si>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</si>
  <si>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</si>
  <si>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</si>
  <si>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</si>
  <si>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</si>
  <si>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</si>
  <si>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</si>
  <si>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</si>
  <si>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</si>
  <si>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</si>
  <si>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Type</t>
  </si>
  <si>
    <t>Standard</t>
  </si>
  <si>
    <t>Note: Do Standards in triplicates but measure each sample only once?</t>
  </si>
  <si>
    <t>Trial 5 DNA Extractions</t>
  </si>
  <si>
    <t>Trial 5 PCR 2 Quantification</t>
  </si>
  <si>
    <t>Claudia DNA extracts</t>
  </si>
  <si>
    <t>Note: Standards in duplicates and full volume, samples single measures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</si>
  <si>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</si>
  <si>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</si>
  <si>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</si>
  <si>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</si>
  <si>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</si>
  <si>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</si>
  <si>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</si>
  <si>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</si>
  <si>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</si>
  <si>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</si>
  <si>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</si>
  <si>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</si>
  <si>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</si>
  <si>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</si>
  <si>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</si>
  <si>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</si>
  <si>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</si>
  <si>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</si>
  <si>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</si>
  <si>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</si>
  <si>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</si>
  <si>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</si>
  <si>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</si>
  <si>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</si>
  <si>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</si>
  <si>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</si>
  <si>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</si>
  <si>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</si>
  <si>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</si>
  <si>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</si>
  <si>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</si>
  <si>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</si>
  <si>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</si>
  <si>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</si>
  <si>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</si>
  <si>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</si>
  <si>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</si>
  <si>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</si>
  <si>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</si>
  <si>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</si>
  <si>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</si>
  <si>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R43</t>
  </si>
  <si>
    <t>R44</t>
  </si>
  <si>
    <t>R45</t>
  </si>
  <si>
    <t>HPS11</t>
  </si>
  <si>
    <t>HPS12</t>
  </si>
  <si>
    <t>HPS13</t>
  </si>
  <si>
    <t>HPS14</t>
  </si>
  <si>
    <t>HPS15</t>
  </si>
  <si>
    <t>HPS16</t>
  </si>
  <si>
    <t>HPS17</t>
  </si>
  <si>
    <t>HPS18</t>
  </si>
  <si>
    <t>HPS19</t>
  </si>
  <si>
    <t>HPS20</t>
  </si>
  <si>
    <t>LPS11</t>
  </si>
  <si>
    <t>LPS12</t>
  </si>
  <si>
    <t>LPS13</t>
  </si>
  <si>
    <t>LPS14</t>
  </si>
  <si>
    <t>LPS15</t>
  </si>
  <si>
    <t>LPS16</t>
  </si>
  <si>
    <t>LPS17</t>
  </si>
  <si>
    <t>LPS18</t>
  </si>
  <si>
    <t>LPS19</t>
  </si>
  <si>
    <t>LPS20</t>
  </si>
  <si>
    <t>MPS11</t>
  </si>
  <si>
    <t>MPS12</t>
  </si>
  <si>
    <t>MPS13</t>
  </si>
  <si>
    <t>MPS14</t>
  </si>
  <si>
    <t>MPS15</t>
  </si>
  <si>
    <t>MPS16</t>
  </si>
  <si>
    <t>MPS17</t>
  </si>
  <si>
    <t>MPS18</t>
  </si>
  <si>
    <t>MPS19</t>
  </si>
  <si>
    <t>MPS20</t>
  </si>
  <si>
    <t>EL buffer</t>
  </si>
  <si>
    <t>0.03 Standard</t>
  </si>
  <si>
    <t>0.1 Standard</t>
  </si>
  <si>
    <t>0.3 Standard</t>
  </si>
  <si>
    <t>1 Standard</t>
  </si>
  <si>
    <t>3 Standard</t>
  </si>
  <si>
    <t>10 Standard</t>
  </si>
  <si>
    <t>25 Standard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</si>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</sst>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6" xfId="0" applyFont="1" applyBorder="1"/>
    <xf numFmtId="0" fontId="0" fillId="0" borderId="7" xfId="0" applyBorder="1"/>
    <xf numFmtId="0" fontId="0" fillId="0" borderId="5" xfId="0" applyBorder="1"/>
    <xf numFmtId="0" fontId="0" fillId="2" borderId="3" xfId="0" applyFill="1" applyBorder="1"/>
    <xf numFmtId="0" fontId="0" fillId="2" borderId="8" xfId="0" applyFill="1" applyBorder="1"/>
    <xf numFmtId="0" fontId="0" fillId="0" borderId="6" xfId="0" applyBorder="1"/>
    <xf numFmtId="0" fontId="1" fillId="0" borderId="10" xfId="0" applyFont="1" applyBorder="1"/>
    <xf numFmtId="0" fontId="0" fillId="0" borderId="11" xfId="0" applyBorder="1"/>
    <xf numFmtId="0" fontId="0" fillId="0" borderId="9" xfId="0" applyBorder="1"/>
    <xf numFmtId="14" fontId="1" fillId="0" borderId="1" xfId="0" applyNumberFormat="1" applyFont="1" applyBorder="1"/>
    <xf numFmtId="0" fontId="1" fillId="0" borderId="1" xfId="0" applyFont="1" applyBorder="1"/>
    <xf numFmtId="0" fontId="0" fillId="0" borderId="4" xfId="0" applyBorder="1"/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1B35-DD15-D940-B9B2-1918EDE21D04}">
  <dimension ref="A1:M119"/>
  <sheetViews>
    <sheetView tabSelected="1" topLeftCell="A92" workbookViewId="0">
      <selection activeCell="D115" sqref="D115"/>
    </sheetView>
  </sheetViews>
  <sheetFormatPr baseColWidth="10" defaultRowHeight="16" x14ac:dyDescent="0.2"/>
  <cols>
    <col min="1" max="1" width="50.1640625" bestFit="1" customWidth="1"/>
    <col min="3" max="3" width="11.83203125" bestFit="1" customWidth="1"/>
    <col min="5" max="5" width="11.33203125" bestFit="1" customWidth="1"/>
  </cols>
  <sheetData>
    <row r="1" spans="1:5" x14ac:dyDescent="0.2">
      <c r="A1" s="1" t="s">
        <v>0</v>
      </c>
    </row>
    <row r="3" spans="1:5" x14ac:dyDescent="0.2">
      <c r="A3" s="2" t="s">
        <v>1</v>
      </c>
      <c r="B3" s="3">
        <v>0</v>
      </c>
    </row>
    <row r="4" spans="1:5" x14ac:dyDescent="0.2">
      <c r="A4" s="1" t="s">
        <v>2</v>
      </c>
      <c r="B4">
        <v>7</v>
      </c>
    </row>
    <row r="5" spans="1:5" x14ac:dyDescent="0.2">
      <c r="A5" s="1" t="s">
        <v>3</v>
      </c>
      <c r="B5">
        <v>1</v>
      </c>
    </row>
    <row r="6" spans="1:5" x14ac:dyDescent="0.2">
      <c r="A6" s="4" t="s">
        <v>4</v>
      </c>
      <c r="B6" s="5">
        <v>3</v>
      </c>
    </row>
    <row r="7" spans="1:5" x14ac:dyDescent="0.2">
      <c r="A7" s="1" t="s">
        <v>11</v>
      </c>
      <c r="B7">
        <f>((SUM(B3:B5))*B6)+1</f>
        <v>25</v>
      </c>
    </row>
    <row r="10" spans="1:5" x14ac:dyDescent="0.2">
      <c r="A10" s="8"/>
      <c r="B10" s="2" t="s">
        <v>8</v>
      </c>
      <c r="C10" s="2" t="s">
        <v>9</v>
      </c>
      <c r="D10" s="6" t="s">
        <v>10</v>
      </c>
      <c r="E10" s="1" t="s">
        <v>13</v>
      </c>
    </row>
    <row r="11" spans="1:5" x14ac:dyDescent="0.2">
      <c r="A11" s="12" t="s">
        <v>5</v>
      </c>
      <c r="B11" s="3">
        <v>200</v>
      </c>
      <c r="C11" s="3">
        <v>20000</v>
      </c>
      <c r="D11" s="11">
        <f>B7*B11</f>
        <v>5000</v>
      </c>
    </row>
    <row r="12" spans="1:5" x14ac:dyDescent="0.2">
      <c r="A12" s="13" t="s">
        <v>6</v>
      </c>
      <c r="B12">
        <f>B11/100</f>
        <v>2</v>
      </c>
      <c r="C12">
        <f>C11/100</f>
        <v>200</v>
      </c>
      <c r="D12" s="7">
        <f>D11/100</f>
        <v>50</v>
      </c>
      <c r="E12" t="s">
        <v>14</v>
      </c>
    </row>
    <row r="13" spans="1:5" x14ac:dyDescent="0.2">
      <c r="A13" s="13" t="s">
        <v>7</v>
      </c>
      <c r="B13">
        <f>B11-B12</f>
        <v>198</v>
      </c>
      <c r="C13">
        <f>C11-C12</f>
        <v>19800</v>
      </c>
      <c r="D13" s="7">
        <f>D11-D12</f>
        <v>4950</v>
      </c>
      <c r="E13" t="s">
        <v>12</v>
      </c>
    </row>
    <row r="14" spans="1:5" x14ac:dyDescent="0.2">
      <c r="A14" s="14" t="s">
        <v>15</v>
      </c>
      <c r="B14" s="5">
        <v>10</v>
      </c>
      <c r="C14" s="9"/>
      <c r="D14" s="10"/>
    </row>
    <row r="17" spans="1:5" x14ac:dyDescent="0.2">
      <c r="A17" s="15">
        <v>44680</v>
      </c>
      <c r="B17" s="16" t="s">
        <v>16</v>
      </c>
    </row>
    <row r="19" spans="1:5" x14ac:dyDescent="0.2">
      <c r="A19" s="2" t="s">
        <v>1</v>
      </c>
      <c r="B19" s="3">
        <v>0</v>
      </c>
    </row>
    <row r="20" spans="1:5" x14ac:dyDescent="0.2">
      <c r="A20" s="1" t="s">
        <v>2</v>
      </c>
      <c r="B20">
        <v>3</v>
      </c>
    </row>
    <row r="21" spans="1:5" x14ac:dyDescent="0.2">
      <c r="A21" s="1" t="s">
        <v>3</v>
      </c>
      <c r="B21">
        <v>1</v>
      </c>
    </row>
    <row r="22" spans="1:5" x14ac:dyDescent="0.2">
      <c r="A22" s="4" t="s">
        <v>4</v>
      </c>
      <c r="B22" s="5">
        <v>2</v>
      </c>
    </row>
    <row r="23" spans="1:5" x14ac:dyDescent="0.2">
      <c r="A23" s="1" t="s">
        <v>11</v>
      </c>
      <c r="B23">
        <f>((SUM(B19:B21))*B22)+1</f>
        <v>9</v>
      </c>
    </row>
    <row r="26" spans="1:5" x14ac:dyDescent="0.2">
      <c r="A26" s="8"/>
      <c r="B26" s="2" t="s">
        <v>8</v>
      </c>
      <c r="C26" s="2" t="s">
        <v>9</v>
      </c>
      <c r="D26" s="6" t="s">
        <v>10</v>
      </c>
      <c r="E26" s="1" t="s">
        <v>13</v>
      </c>
    </row>
    <row r="27" spans="1:5" x14ac:dyDescent="0.2">
      <c r="A27" s="12" t="s">
        <v>5</v>
      </c>
      <c r="B27" s="3">
        <v>200</v>
      </c>
      <c r="C27" s="3">
        <v>20000</v>
      </c>
      <c r="D27" s="11">
        <f>B23*B27</f>
        <v>1800</v>
      </c>
    </row>
    <row r="28" spans="1:5" x14ac:dyDescent="0.2">
      <c r="A28" s="13" t="s">
        <v>6</v>
      </c>
      <c r="B28">
        <f>B27/100</f>
        <v>2</v>
      </c>
      <c r="C28">
        <f>C27/100</f>
        <v>200</v>
      </c>
      <c r="D28" s="7">
        <f>D27/100</f>
        <v>18</v>
      </c>
      <c r="E28" t="s">
        <v>14</v>
      </c>
    </row>
    <row r="29" spans="1:5" x14ac:dyDescent="0.2">
      <c r="A29" s="13" t="s">
        <v>7</v>
      </c>
      <c r="B29">
        <f>B27-B28</f>
        <v>198</v>
      </c>
      <c r="C29">
        <f>C27-C28</f>
        <v>19800</v>
      </c>
      <c r="D29" s="7">
        <f>D27-D28</f>
        <v>1782</v>
      </c>
      <c r="E29" t="s">
        <v>12</v>
      </c>
    </row>
    <row r="30" spans="1:5" x14ac:dyDescent="0.2">
      <c r="A30" s="14" t="s">
        <v>15</v>
      </c>
      <c r="B30" s="5">
        <v>10</v>
      </c>
      <c r="C30" s="9"/>
      <c r="D30" s="10"/>
    </row>
    <row r="32" spans="1:5" x14ac:dyDescent="0.2">
      <c r="A32" t="s">
        <v>17</v>
      </c>
    </row>
    <row r="33" spans="1:13" x14ac:dyDescent="0.2"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</row>
    <row r="34" spans="1:13" x14ac:dyDescent="0.2">
      <c r="A34" s="18" t="s">
        <v>18</v>
      </c>
      <c r="B34" s="17" t="s">
        <v>26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">
      <c r="A35" s="18" t="s">
        <v>19</v>
      </c>
      <c r="B35" s="17" t="s">
        <v>26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">
      <c r="A36" s="18" t="s">
        <v>20</v>
      </c>
      <c r="B36" s="17" t="s">
        <v>27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">
      <c r="A37" s="18" t="s">
        <v>21</v>
      </c>
      <c r="B37" s="17" t="s">
        <v>27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x14ac:dyDescent="0.2">
      <c r="A38" s="18" t="s">
        <v>22</v>
      </c>
      <c r="B38" s="17" t="s">
        <v>28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2">
      <c r="A39" s="18" t="s">
        <v>23</v>
      </c>
      <c r="B39" s="17" t="s">
        <v>28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2">
      <c r="A40" s="18" t="s">
        <v>24</v>
      </c>
      <c r="B40" s="17" t="s">
        <v>29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2">
      <c r="A41" s="18" t="s">
        <v>25</v>
      </c>
      <c r="B41" s="17" t="s">
        <v>29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4" spans="1:13" x14ac:dyDescent="0.2">
      <c r="A44" s="15">
        <v>44684</v>
      </c>
      <c r="B44" s="16" t="s">
        <v>16</v>
      </c>
    </row>
    <row r="46" spans="1:13" x14ac:dyDescent="0.2">
      <c r="A46" s="2" t="s">
        <v>1</v>
      </c>
      <c r="B46" s="3">
        <v>4</v>
      </c>
    </row>
    <row r="47" spans="1:13" x14ac:dyDescent="0.2">
      <c r="A47" s="1" t="s">
        <v>2</v>
      </c>
      <c r="B47">
        <v>7</v>
      </c>
    </row>
    <row r="48" spans="1:13" x14ac:dyDescent="0.2">
      <c r="A48" s="1" t="s">
        <v>3</v>
      </c>
      <c r="B48">
        <v>1</v>
      </c>
    </row>
    <row r="49" spans="1:13" x14ac:dyDescent="0.2">
      <c r="A49" s="4" t="s">
        <v>4</v>
      </c>
      <c r="B49" s="5">
        <v>2</v>
      </c>
    </row>
    <row r="50" spans="1:13" x14ac:dyDescent="0.2">
      <c r="A50" s="1" t="s">
        <v>11</v>
      </c>
      <c r="B50">
        <f>((SUM(B46:B48))*B49)+1</f>
        <v>25</v>
      </c>
    </row>
    <row r="53" spans="1:13" x14ac:dyDescent="0.2">
      <c r="A53" s="8"/>
      <c r="B53" s="2" t="s">
        <v>8</v>
      </c>
      <c r="C53" s="2" t="s">
        <v>9</v>
      </c>
      <c r="D53" s="6" t="s">
        <v>10</v>
      </c>
      <c r="E53" s="1" t="s">
        <v>13</v>
      </c>
    </row>
    <row r="54" spans="1:13" x14ac:dyDescent="0.2">
      <c r="A54" s="12" t="s">
        <v>5</v>
      </c>
      <c r="B54" s="3">
        <v>200</v>
      </c>
      <c r="C54" s="3">
        <v>20000</v>
      </c>
      <c r="D54" s="11">
        <f>B50*B54</f>
        <v>5000</v>
      </c>
    </row>
    <row r="55" spans="1:13" x14ac:dyDescent="0.2">
      <c r="A55" s="13" t="s">
        <v>6</v>
      </c>
      <c r="B55">
        <f>B54/100</f>
        <v>2</v>
      </c>
      <c r="C55">
        <f>C54/100</f>
        <v>200</v>
      </c>
      <c r="D55" s="7">
        <f>D54/100</f>
        <v>50</v>
      </c>
      <c r="E55" t="s">
        <v>14</v>
      </c>
    </row>
    <row r="56" spans="1:13" x14ac:dyDescent="0.2">
      <c r="A56" s="13" t="s">
        <v>7</v>
      </c>
      <c r="B56">
        <f>B54-B55</f>
        <v>198</v>
      </c>
      <c r="C56">
        <f>C54-C55</f>
        <v>19800</v>
      </c>
      <c r="D56" s="7">
        <f>D54-D55</f>
        <v>4950</v>
      </c>
      <c r="E56" t="s">
        <v>12</v>
      </c>
    </row>
    <row r="57" spans="1:13" x14ac:dyDescent="0.2">
      <c r="A57" s="14" t="s">
        <v>15</v>
      </c>
      <c r="B57" s="5">
        <v>10</v>
      </c>
      <c r="C57" s="9"/>
      <c r="D57" s="10"/>
    </row>
    <row r="59" spans="1:13" x14ac:dyDescent="0.2">
      <c r="A59" t="s">
        <v>17</v>
      </c>
    </row>
    <row r="60" spans="1:13" x14ac:dyDescent="0.2"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1">
        <v>12</v>
      </c>
    </row>
    <row r="61" spans="1:13" x14ac:dyDescent="0.2">
      <c r="A61" s="18" t="s">
        <v>18</v>
      </c>
      <c r="B61" s="17" t="s">
        <v>29</v>
      </c>
      <c r="C61" s="17" t="s">
        <v>33</v>
      </c>
      <c r="D61" s="17" t="s">
        <v>37</v>
      </c>
      <c r="E61" s="17"/>
      <c r="F61" s="17"/>
      <c r="G61" s="17"/>
      <c r="H61" s="17"/>
      <c r="I61" s="17"/>
      <c r="J61" s="17"/>
      <c r="K61" s="17"/>
      <c r="L61" s="17"/>
      <c r="M61" s="17"/>
    </row>
    <row r="62" spans="1:13" x14ac:dyDescent="0.2">
      <c r="A62" s="18" t="s">
        <v>19</v>
      </c>
      <c r="B62" s="17" t="s">
        <v>29</v>
      </c>
      <c r="C62" s="17" t="s">
        <v>33</v>
      </c>
      <c r="D62" s="17" t="s">
        <v>37</v>
      </c>
      <c r="E62" s="17"/>
      <c r="F62" s="17"/>
      <c r="G62" s="17"/>
      <c r="H62" s="17"/>
      <c r="I62" s="17"/>
      <c r="J62" s="17"/>
      <c r="K62" s="17"/>
      <c r="L62" s="17"/>
      <c r="M62" s="17"/>
    </row>
    <row r="63" spans="1:13" x14ac:dyDescent="0.2">
      <c r="A63" s="18" t="s">
        <v>20</v>
      </c>
      <c r="B63" s="17" t="s">
        <v>30</v>
      </c>
      <c r="C63" s="17" t="s">
        <v>34</v>
      </c>
      <c r="D63" s="17" t="s">
        <v>38</v>
      </c>
      <c r="E63" s="17"/>
      <c r="F63" s="17"/>
      <c r="G63" s="17"/>
      <c r="H63" s="17"/>
      <c r="I63" s="17"/>
      <c r="J63" s="17"/>
      <c r="K63" s="17"/>
      <c r="L63" s="17"/>
      <c r="M63" s="17"/>
    </row>
    <row r="64" spans="1:13" x14ac:dyDescent="0.2">
      <c r="A64" s="18" t="s">
        <v>21</v>
      </c>
      <c r="B64" s="17" t="s">
        <v>30</v>
      </c>
      <c r="C64" s="17" t="s">
        <v>34</v>
      </c>
      <c r="D64" s="17" t="s">
        <v>38</v>
      </c>
      <c r="E64" s="17"/>
      <c r="F64" s="17"/>
      <c r="G64" s="17"/>
      <c r="H64" s="17"/>
      <c r="I64" s="17"/>
      <c r="J64" s="17"/>
      <c r="K64" s="17"/>
      <c r="L64" s="17"/>
      <c r="M64" s="17"/>
    </row>
    <row r="65" spans="1:13" x14ac:dyDescent="0.2">
      <c r="A65" s="18" t="s">
        <v>22</v>
      </c>
      <c r="B65" s="17" t="s">
        <v>31</v>
      </c>
      <c r="C65" s="17" t="s">
        <v>35</v>
      </c>
      <c r="D65" s="17" t="s">
        <v>39</v>
      </c>
      <c r="E65" s="17"/>
      <c r="F65" s="17"/>
      <c r="G65" s="17"/>
      <c r="H65" s="17"/>
      <c r="I65" s="17"/>
      <c r="J65" s="17"/>
      <c r="K65" s="17"/>
      <c r="L65" s="17"/>
      <c r="M65" s="17"/>
    </row>
    <row r="66" spans="1:13" x14ac:dyDescent="0.2">
      <c r="A66" s="18" t="s">
        <v>23</v>
      </c>
      <c r="B66" s="17" t="s">
        <v>31</v>
      </c>
      <c r="C66" s="17" t="s">
        <v>35</v>
      </c>
      <c r="D66" s="17" t="s">
        <v>39</v>
      </c>
      <c r="E66" s="17"/>
      <c r="F66" s="17"/>
      <c r="G66" s="17"/>
      <c r="H66" s="17"/>
      <c r="I66" s="17"/>
      <c r="J66" s="17"/>
      <c r="K66" s="17"/>
      <c r="L66" s="17"/>
      <c r="M66" s="17"/>
    </row>
    <row r="67" spans="1:13" x14ac:dyDescent="0.2">
      <c r="A67" s="18" t="s">
        <v>24</v>
      </c>
      <c r="B67" s="17" t="s">
        <v>32</v>
      </c>
      <c r="C67" s="17" t="s">
        <v>36</v>
      </c>
      <c r="D67" s="17" t="s">
        <v>26</v>
      </c>
      <c r="E67" s="17"/>
      <c r="F67" s="17"/>
      <c r="G67" s="17"/>
      <c r="H67" s="17"/>
      <c r="I67" s="17"/>
      <c r="J67" s="17"/>
      <c r="K67" s="17"/>
      <c r="L67" s="17"/>
      <c r="M67" s="17"/>
    </row>
    <row r="68" spans="1:13" x14ac:dyDescent="0.2">
      <c r="A68" s="18" t="s">
        <v>25</v>
      </c>
      <c r="B68" s="17" t="s">
        <v>32</v>
      </c>
      <c r="C68" s="17" t="s">
        <v>36</v>
      </c>
      <c r="D68" s="17" t="s">
        <v>26</v>
      </c>
      <c r="E68" s="17"/>
      <c r="F68" s="17"/>
      <c r="G68" s="17"/>
      <c r="H68" s="17"/>
      <c r="I68" s="17"/>
      <c r="J68" s="17"/>
      <c r="K68" s="17"/>
      <c r="L68" s="17"/>
      <c r="M68" s="17"/>
    </row>
    <row r="71" spans="1:13" x14ac:dyDescent="0.2">
      <c r="A71" s="15">
        <v>44692</v>
      </c>
      <c r="B71" s="16" t="s">
        <v>73</v>
      </c>
      <c r="D71" t="s">
        <v>72</v>
      </c>
    </row>
    <row r="73" spans="1:13" x14ac:dyDescent="0.2">
      <c r="A73" s="2" t="s">
        <v>1</v>
      </c>
      <c r="B73" s="3">
        <v>78</v>
      </c>
    </row>
    <row r="74" spans="1:13" x14ac:dyDescent="0.2">
      <c r="A74" s="1" t="s">
        <v>2</v>
      </c>
      <c r="B74">
        <v>7</v>
      </c>
    </row>
    <row r="75" spans="1:13" x14ac:dyDescent="0.2">
      <c r="A75" s="1" t="s">
        <v>3</v>
      </c>
      <c r="B75">
        <v>1</v>
      </c>
    </row>
    <row r="76" spans="1:13" x14ac:dyDescent="0.2">
      <c r="A76" s="4" t="s">
        <v>4</v>
      </c>
      <c r="B76" s="5">
        <v>3</v>
      </c>
    </row>
    <row r="77" spans="1:13" x14ac:dyDescent="0.2">
      <c r="A77" s="1" t="s">
        <v>11</v>
      </c>
      <c r="B77">
        <f>(SUM(B74:B75)*B76)+B73+1</f>
        <v>103</v>
      </c>
    </row>
    <row r="80" spans="1:13" x14ac:dyDescent="0.2">
      <c r="A80" s="8"/>
      <c r="B80" s="2" t="s">
        <v>8</v>
      </c>
      <c r="C80" s="2" t="s">
        <v>9</v>
      </c>
      <c r="D80" s="6" t="s">
        <v>10</v>
      </c>
      <c r="E80" s="1" t="s">
        <v>13</v>
      </c>
    </row>
    <row r="81" spans="1:5" x14ac:dyDescent="0.2">
      <c r="A81" s="12" t="s">
        <v>5</v>
      </c>
      <c r="B81" s="3">
        <v>200</v>
      </c>
      <c r="C81" s="3">
        <v>20000</v>
      </c>
      <c r="D81" s="11">
        <f>B77*B81</f>
        <v>20600</v>
      </c>
    </row>
    <row r="82" spans="1:5" x14ac:dyDescent="0.2">
      <c r="A82" s="13" t="s">
        <v>6</v>
      </c>
      <c r="B82">
        <f>B81/100</f>
        <v>2</v>
      </c>
      <c r="C82">
        <f>C81/100</f>
        <v>200</v>
      </c>
      <c r="D82" s="7">
        <f>D81/100</f>
        <v>206</v>
      </c>
      <c r="E82" t="s">
        <v>14</v>
      </c>
    </row>
    <row r="83" spans="1:5" x14ac:dyDescent="0.2">
      <c r="A83" s="13" t="s">
        <v>7</v>
      </c>
      <c r="B83">
        <f>B81-B82</f>
        <v>198</v>
      </c>
      <c r="C83">
        <f>C81-C82</f>
        <v>19800</v>
      </c>
      <c r="D83" s="7">
        <f>D81-D82</f>
        <v>20394</v>
      </c>
      <c r="E83" t="s">
        <v>12</v>
      </c>
    </row>
    <row r="84" spans="1:5" x14ac:dyDescent="0.2">
      <c r="A84" s="14" t="s">
        <v>15</v>
      </c>
      <c r="B84" s="5">
        <v>10</v>
      </c>
      <c r="C84" s="9"/>
      <c r="D84" s="10"/>
    </row>
    <row r="86" spans="1:5" x14ac:dyDescent="0.2">
      <c r="A86" s="15">
        <v>44714</v>
      </c>
      <c r="B86" s="16" t="s">
        <v>74</v>
      </c>
      <c r="D86" t="s">
        <v>72</v>
      </c>
    </row>
    <row r="88" spans="1:5" x14ac:dyDescent="0.2">
      <c r="A88" s="2" t="s">
        <v>1</v>
      </c>
      <c r="B88" s="3">
        <v>82</v>
      </c>
    </row>
    <row r="89" spans="1:5" x14ac:dyDescent="0.2">
      <c r="A89" s="1" t="s">
        <v>2</v>
      </c>
      <c r="B89">
        <v>7</v>
      </c>
    </row>
    <row r="90" spans="1:5" x14ac:dyDescent="0.2">
      <c r="A90" s="1" t="s">
        <v>3</v>
      </c>
      <c r="B90">
        <v>1</v>
      </c>
    </row>
    <row r="91" spans="1:5" x14ac:dyDescent="0.2">
      <c r="A91" s="4" t="s">
        <v>4</v>
      </c>
      <c r="B91" s="5">
        <v>3</v>
      </c>
    </row>
    <row r="92" spans="1:5" x14ac:dyDescent="0.2">
      <c r="A92" s="1" t="s">
        <v>11</v>
      </c>
      <c r="B92">
        <f>(SUM(B89:B90)*B91)+B88+1</f>
        <v>107</v>
      </c>
    </row>
    <row r="95" spans="1:5" x14ac:dyDescent="0.2">
      <c r="A95" s="8"/>
      <c r="B95" s="2" t="s">
        <v>8</v>
      </c>
      <c r="C95" s="2" t="s">
        <v>9</v>
      </c>
      <c r="D95" s="6" t="s">
        <v>10</v>
      </c>
      <c r="E95" s="1" t="s">
        <v>13</v>
      </c>
    </row>
    <row r="96" spans="1:5" x14ac:dyDescent="0.2">
      <c r="A96" s="12" t="s">
        <v>5</v>
      </c>
      <c r="B96" s="3">
        <v>200</v>
      </c>
      <c r="C96" s="3">
        <v>20000</v>
      </c>
      <c r="D96" s="11">
        <f>B92*B96</f>
        <v>21400</v>
      </c>
    </row>
    <row r="97" spans="1:5" x14ac:dyDescent="0.2">
      <c r="A97" s="13" t="s">
        <v>6</v>
      </c>
      <c r="B97">
        <f>B96/100</f>
        <v>2</v>
      </c>
      <c r="C97">
        <f>C96/100</f>
        <v>200</v>
      </c>
      <c r="D97" s="7">
        <f>D96/100</f>
        <v>214</v>
      </c>
      <c r="E97" t="s">
        <v>14</v>
      </c>
    </row>
    <row r="98" spans="1:5" x14ac:dyDescent="0.2">
      <c r="A98" s="13" t="s">
        <v>7</v>
      </c>
      <c r="B98">
        <f>B96-B97</f>
        <v>198</v>
      </c>
      <c r="C98">
        <f>C96-C97</f>
        <v>19800</v>
      </c>
      <c r="D98" s="7">
        <f>D96-D97</f>
        <v>21186</v>
      </c>
      <c r="E98" t="s">
        <v>12</v>
      </c>
    </row>
    <row r="99" spans="1:5" x14ac:dyDescent="0.2">
      <c r="A99" s="14" t="s">
        <v>15</v>
      </c>
      <c r="B99" s="5">
        <v>10</v>
      </c>
      <c r="C99" s="9"/>
      <c r="D99" s="10"/>
    </row>
    <row r="101" spans="1:5" x14ac:dyDescent="0.2">
      <c r="D101">
        <f>D98/1000</f>
        <v>21.186</v>
      </c>
    </row>
    <row r="104" spans="1:5" x14ac:dyDescent="0.2">
      <c r="A104" s="15">
        <v>44861</v>
      </c>
      <c r="B104" s="16" t="s">
        <v>75</v>
      </c>
      <c r="D104" t="s">
        <v>76</v>
      </c>
    </row>
    <row r="106" spans="1:5" x14ac:dyDescent="0.2">
      <c r="A106" s="2" t="s">
        <v>1</v>
      </c>
      <c r="B106" s="3">
        <v>80</v>
      </c>
    </row>
    <row r="107" spans="1:5" x14ac:dyDescent="0.2">
      <c r="A107" s="1" t="s">
        <v>2</v>
      </c>
      <c r="B107">
        <v>7</v>
      </c>
    </row>
    <row r="108" spans="1:5" x14ac:dyDescent="0.2">
      <c r="A108" s="1" t="s">
        <v>3</v>
      </c>
      <c r="B108">
        <v>1</v>
      </c>
    </row>
    <row r="109" spans="1:5" x14ac:dyDescent="0.2">
      <c r="A109" s="4" t="s">
        <v>4</v>
      </c>
      <c r="B109" s="5">
        <v>2</v>
      </c>
    </row>
    <row r="110" spans="1:5" x14ac:dyDescent="0.2">
      <c r="A110" s="1" t="s">
        <v>11</v>
      </c>
      <c r="B110">
        <f>(SUM(B107:B108)*B109)+B106+2</f>
        <v>98</v>
      </c>
    </row>
    <row r="113" spans="1:5" x14ac:dyDescent="0.2">
      <c r="A113" s="8"/>
      <c r="B113" s="2" t="s">
        <v>8</v>
      </c>
      <c r="C113" s="2" t="s">
        <v>9</v>
      </c>
      <c r="D113" s="6" t="s">
        <v>10</v>
      </c>
      <c r="E113" s="1" t="s">
        <v>13</v>
      </c>
    </row>
    <row r="114" spans="1:5" x14ac:dyDescent="0.2">
      <c r="A114" s="12" t="s">
        <v>5</v>
      </c>
      <c r="B114" s="3">
        <v>200</v>
      </c>
      <c r="C114" s="3">
        <v>20000</v>
      </c>
      <c r="D114" s="11">
        <f>B110*B114</f>
        <v>19600</v>
      </c>
    </row>
    <row r="115" spans="1:5" x14ac:dyDescent="0.2">
      <c r="A115" s="13" t="s">
        <v>6</v>
      </c>
      <c r="B115">
        <f>B114/100</f>
        <v>2</v>
      </c>
      <c r="C115">
        <f>C114/100</f>
        <v>200</v>
      </c>
      <c r="D115" s="7">
        <f>D114/100</f>
        <v>196</v>
      </c>
      <c r="E115" t="s">
        <v>14</v>
      </c>
    </row>
    <row r="116" spans="1:5" x14ac:dyDescent="0.2">
      <c r="A116" s="13" t="s">
        <v>7</v>
      </c>
      <c r="B116">
        <f>B114-B115</f>
        <v>198</v>
      </c>
      <c r="C116">
        <f>C114-C115</f>
        <v>19800</v>
      </c>
      <c r="D116" s="7">
        <f>D114-D115</f>
        <v>19404</v>
      </c>
      <c r="E116" t="s">
        <v>12</v>
      </c>
    </row>
    <row r="117" spans="1:5" x14ac:dyDescent="0.2">
      <c r="A117" s="14" t="s">
        <v>15</v>
      </c>
      <c r="B117" s="5">
        <v>10</v>
      </c>
      <c r="C117" s="9"/>
      <c r="D117" s="10"/>
    </row>
    <row r="119" spans="1:5" x14ac:dyDescent="0.2">
      <c r="D119">
        <f>D116/1000</f>
        <v>19.404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4A45-DB97-EE40-8F32-6FD135240F03}">
  <dimension ref="A1:G97"/>
  <sheetViews>
    <sheetView topLeftCell="A26" workbookViewId="0">
      <selection activeCell="F98" sqref="F98"/>
    </sheetView>
  </sheetViews>
  <sheetFormatPr baseColWidth="10" defaultRowHeight="16" x14ac:dyDescent="0.2"/>
  <cols>
    <col min="3" max="3" width="12.5" bestFit="1" customWidth="1"/>
    <col min="7" max="7" width="12.5" bestFit="1" customWidth="1"/>
  </cols>
  <sheetData>
    <row r="1" spans="1:7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70</v>
      </c>
    </row>
    <row r="2" spans="1:7" x14ac:dyDescent="0.2">
      <c r="A2" t="s">
        <v>18</v>
      </c>
      <c r="B2">
        <v>1</v>
      </c>
      <c r="C2" t="s">
        <v>77</v>
      </c>
      <c r="D2" t="s">
        <v>18</v>
      </c>
      <c r="E2" t="s">
        <v>46</v>
      </c>
      <c r="F2">
        <v>1</v>
      </c>
      <c r="G2" t="s">
        <v>42</v>
      </c>
    </row>
    <row r="3" spans="1:7" x14ac:dyDescent="0.2">
      <c r="A3" t="s">
        <v>19</v>
      </c>
      <c r="B3">
        <v>1</v>
      </c>
      <c r="C3" t="s">
        <v>78</v>
      </c>
      <c r="D3" t="s">
        <v>18</v>
      </c>
      <c r="E3" t="s">
        <v>47</v>
      </c>
      <c r="F3">
        <v>1</v>
      </c>
      <c r="G3" t="s">
        <v>42</v>
      </c>
    </row>
    <row r="4" spans="1:7" x14ac:dyDescent="0.2">
      <c r="A4" t="s">
        <v>20</v>
      </c>
      <c r="B4">
        <v>1</v>
      </c>
      <c r="C4" t="s">
        <v>79</v>
      </c>
      <c r="D4" t="s">
        <v>18</v>
      </c>
      <c r="E4" t="s">
        <v>48</v>
      </c>
      <c r="F4">
        <v>1</v>
      </c>
      <c r="G4" t="s">
        <v>42</v>
      </c>
    </row>
    <row r="5" spans="1:7" x14ac:dyDescent="0.2">
      <c r="A5" t="s">
        <v>21</v>
      </c>
      <c r="B5">
        <v>1</v>
      </c>
      <c r="C5" t="s">
        <v>80</v>
      </c>
      <c r="D5" t="s">
        <v>18</v>
      </c>
      <c r="E5" t="s">
        <v>49</v>
      </c>
      <c r="F5">
        <v>1</v>
      </c>
      <c r="G5" t="s">
        <v>42</v>
      </c>
    </row>
    <row r="6" spans="1:7" x14ac:dyDescent="0.2">
      <c r="A6" t="s">
        <v>22</v>
      </c>
      <c r="B6">
        <v>1</v>
      </c>
      <c r="C6" t="s">
        <v>81</v>
      </c>
      <c r="D6" t="s">
        <v>18</v>
      </c>
      <c r="E6" t="s">
        <v>50</v>
      </c>
      <c r="F6">
        <v>1</v>
      </c>
      <c r="G6" t="s">
        <v>42</v>
      </c>
    </row>
    <row r="7" spans="1:7" x14ac:dyDescent="0.2">
      <c r="A7" t="s">
        <v>23</v>
      </c>
      <c r="B7">
        <v>1</v>
      </c>
      <c r="C7" t="s">
        <v>82</v>
      </c>
      <c r="D7" t="s">
        <v>18</v>
      </c>
      <c r="E7" t="s">
        <v>51</v>
      </c>
      <c r="F7">
        <v>1</v>
      </c>
      <c r="G7" t="s">
        <v>42</v>
      </c>
    </row>
    <row r="8" spans="1:7" x14ac:dyDescent="0.2">
      <c r="A8" t="s">
        <v>24</v>
      </c>
      <c r="B8">
        <v>1</v>
      </c>
      <c r="C8" t="s">
        <v>83</v>
      </c>
      <c r="D8" t="s">
        <v>18</v>
      </c>
      <c r="E8" t="s">
        <v>52</v>
      </c>
      <c r="F8">
        <v>1</v>
      </c>
      <c r="G8" t="s">
        <v>42</v>
      </c>
    </row>
    <row r="9" spans="1:7" x14ac:dyDescent="0.2">
      <c r="A9" t="s">
        <v>25</v>
      </c>
      <c r="B9">
        <v>1</v>
      </c>
      <c r="C9" t="s">
        <v>84</v>
      </c>
      <c r="D9" t="s">
        <v>18</v>
      </c>
      <c r="E9" t="s">
        <v>53</v>
      </c>
      <c r="F9">
        <v>1</v>
      </c>
      <c r="G9" t="s">
        <v>42</v>
      </c>
    </row>
    <row r="10" spans="1:7" x14ac:dyDescent="0.2">
      <c r="A10" t="s">
        <v>18</v>
      </c>
      <c r="B10">
        <v>2</v>
      </c>
      <c r="C10" t="s">
        <v>85</v>
      </c>
      <c r="D10" t="s">
        <v>18</v>
      </c>
      <c r="E10" t="s">
        <v>54</v>
      </c>
      <c r="F10">
        <v>1</v>
      </c>
      <c r="G10" t="s">
        <v>42</v>
      </c>
    </row>
    <row r="11" spans="1:7" x14ac:dyDescent="0.2">
      <c r="A11" t="s">
        <v>19</v>
      </c>
      <c r="B11">
        <v>2</v>
      </c>
      <c r="C11" t="s">
        <v>86</v>
      </c>
      <c r="D11" t="s">
        <v>18</v>
      </c>
      <c r="E11" t="s">
        <v>55</v>
      </c>
      <c r="F11">
        <v>1</v>
      </c>
      <c r="G11" t="s">
        <v>42</v>
      </c>
    </row>
    <row r="12" spans="1:7" x14ac:dyDescent="0.2">
      <c r="A12" t="s">
        <v>20</v>
      </c>
      <c r="B12">
        <v>2</v>
      </c>
      <c r="C12" t="s">
        <v>87</v>
      </c>
      <c r="D12" t="s">
        <v>18</v>
      </c>
      <c r="E12" t="s">
        <v>56</v>
      </c>
      <c r="F12">
        <v>1</v>
      </c>
      <c r="G12" t="s">
        <v>42</v>
      </c>
    </row>
    <row r="13" spans="1:7" x14ac:dyDescent="0.2">
      <c r="A13" t="s">
        <v>21</v>
      </c>
      <c r="B13">
        <v>2</v>
      </c>
      <c r="C13" t="s">
        <v>88</v>
      </c>
      <c r="D13" t="s">
        <v>18</v>
      </c>
      <c r="E13" t="s">
        <v>57</v>
      </c>
      <c r="F13">
        <v>1</v>
      </c>
      <c r="G13" t="s">
        <v>42</v>
      </c>
    </row>
    <row r="14" spans="1:7" x14ac:dyDescent="0.2">
      <c r="A14" t="s">
        <v>22</v>
      </c>
      <c r="B14">
        <v>2</v>
      </c>
      <c r="C14" t="s">
        <v>89</v>
      </c>
      <c r="D14" t="s">
        <v>18</v>
      </c>
      <c r="E14" t="s">
        <v>58</v>
      </c>
      <c r="F14">
        <v>1</v>
      </c>
      <c r="G14" t="s">
        <v>42</v>
      </c>
    </row>
    <row r="15" spans="1:7" x14ac:dyDescent="0.2">
      <c r="A15" t="s">
        <v>23</v>
      </c>
      <c r="B15">
        <v>2</v>
      </c>
      <c r="C15" t="s">
        <v>90</v>
      </c>
      <c r="D15" t="s">
        <v>18</v>
      </c>
      <c r="E15" t="s">
        <v>59</v>
      </c>
      <c r="F15">
        <v>1</v>
      </c>
      <c r="G15" t="s">
        <v>42</v>
      </c>
    </row>
    <row r="16" spans="1:7" x14ac:dyDescent="0.2">
      <c r="A16" t="s">
        <v>24</v>
      </c>
      <c r="B16">
        <v>2</v>
      </c>
      <c r="C16" t="s">
        <v>91</v>
      </c>
      <c r="D16" t="s">
        <v>18</v>
      </c>
      <c r="E16" t="s">
        <v>60</v>
      </c>
      <c r="F16">
        <v>1</v>
      </c>
      <c r="G16" t="s">
        <v>42</v>
      </c>
    </row>
    <row r="17" spans="1:7" x14ac:dyDescent="0.2">
      <c r="A17" t="s">
        <v>25</v>
      </c>
      <c r="B17">
        <v>2</v>
      </c>
      <c r="C17" t="s">
        <v>92</v>
      </c>
      <c r="D17" t="s">
        <v>18</v>
      </c>
      <c r="E17" t="s">
        <v>61</v>
      </c>
      <c r="F17">
        <v>1</v>
      </c>
      <c r="G17" t="s">
        <v>42</v>
      </c>
    </row>
    <row r="18" spans="1:7" x14ac:dyDescent="0.2">
      <c r="A18" t="s">
        <v>18</v>
      </c>
      <c r="B18">
        <v>3</v>
      </c>
      <c r="C18" t="s">
        <v>93</v>
      </c>
      <c r="D18" t="s">
        <v>18</v>
      </c>
      <c r="E18" t="s">
        <v>62</v>
      </c>
      <c r="F18">
        <v>1</v>
      </c>
      <c r="G18" t="s">
        <v>42</v>
      </c>
    </row>
    <row r="19" spans="1:7" x14ac:dyDescent="0.2">
      <c r="A19" t="s">
        <v>19</v>
      </c>
      <c r="B19">
        <v>3</v>
      </c>
      <c r="C19" t="s">
        <v>95</v>
      </c>
      <c r="D19" t="s">
        <v>18</v>
      </c>
      <c r="E19" t="s">
        <v>63</v>
      </c>
      <c r="F19">
        <v>1</v>
      </c>
      <c r="G19" t="s">
        <v>42</v>
      </c>
    </row>
    <row r="20" spans="1:7" x14ac:dyDescent="0.2">
      <c r="A20" t="s">
        <v>20</v>
      </c>
      <c r="B20">
        <v>3</v>
      </c>
      <c r="C20" t="s">
        <v>94</v>
      </c>
      <c r="D20" t="s">
        <v>18</v>
      </c>
      <c r="E20" t="s">
        <v>64</v>
      </c>
      <c r="F20">
        <v>1</v>
      </c>
      <c r="G20" t="s">
        <v>42</v>
      </c>
    </row>
    <row r="21" spans="1:7" x14ac:dyDescent="0.2">
      <c r="A21" t="s">
        <v>21</v>
      </c>
      <c r="B21">
        <v>3</v>
      </c>
      <c r="C21" t="s">
        <v>96</v>
      </c>
      <c r="D21" t="s">
        <v>18</v>
      </c>
      <c r="E21" t="s">
        <v>65</v>
      </c>
      <c r="F21">
        <v>1</v>
      </c>
      <c r="G21" t="s">
        <v>42</v>
      </c>
    </row>
    <row r="22" spans="1:7" x14ac:dyDescent="0.2">
      <c r="A22" t="s">
        <v>22</v>
      </c>
      <c r="B22">
        <v>3</v>
      </c>
      <c r="C22" t="s">
        <v>97</v>
      </c>
      <c r="D22" t="s">
        <v>18</v>
      </c>
      <c r="E22" t="s">
        <v>66</v>
      </c>
      <c r="F22">
        <v>1</v>
      </c>
      <c r="G22" t="s">
        <v>42</v>
      </c>
    </row>
    <row r="23" spans="1:7" x14ac:dyDescent="0.2">
      <c r="A23" t="s">
        <v>23</v>
      </c>
      <c r="B23">
        <v>3</v>
      </c>
      <c r="C23" t="s">
        <v>98</v>
      </c>
      <c r="D23" t="s">
        <v>18</v>
      </c>
      <c r="E23" t="s">
        <v>67</v>
      </c>
      <c r="F23">
        <v>1</v>
      </c>
      <c r="G23" t="s">
        <v>42</v>
      </c>
    </row>
    <row r="24" spans="1:7" x14ac:dyDescent="0.2">
      <c r="A24" t="s">
        <v>24</v>
      </c>
      <c r="B24">
        <v>3</v>
      </c>
      <c r="C24" t="s">
        <v>99</v>
      </c>
      <c r="D24" t="s">
        <v>18</v>
      </c>
      <c r="E24" t="s">
        <v>68</v>
      </c>
      <c r="F24">
        <v>1</v>
      </c>
      <c r="G24" t="s">
        <v>42</v>
      </c>
    </row>
    <row r="25" spans="1:7" x14ac:dyDescent="0.2">
      <c r="A25" t="s">
        <v>25</v>
      </c>
      <c r="B25">
        <v>3</v>
      </c>
      <c r="C25" t="s">
        <v>100</v>
      </c>
      <c r="D25" t="s">
        <v>18</v>
      </c>
      <c r="E25" t="s">
        <v>69</v>
      </c>
      <c r="F25">
        <v>1</v>
      </c>
      <c r="G25" t="s">
        <v>42</v>
      </c>
    </row>
    <row r="26" spans="1:7" x14ac:dyDescent="0.2">
      <c r="A26" t="s">
        <v>18</v>
      </c>
      <c r="B26">
        <v>4</v>
      </c>
      <c r="C26" t="s">
        <v>101</v>
      </c>
      <c r="D26" t="s">
        <v>18</v>
      </c>
      <c r="E26" t="s">
        <v>159</v>
      </c>
      <c r="F26">
        <v>1</v>
      </c>
      <c r="G26" t="s">
        <v>42</v>
      </c>
    </row>
    <row r="27" spans="1:7" x14ac:dyDescent="0.2">
      <c r="A27" t="s">
        <v>19</v>
      </c>
      <c r="B27">
        <v>4</v>
      </c>
      <c r="C27" t="s">
        <v>102</v>
      </c>
      <c r="D27" t="s">
        <v>18</v>
      </c>
      <c r="E27" t="s">
        <v>160</v>
      </c>
      <c r="F27">
        <v>1</v>
      </c>
      <c r="G27" t="s">
        <v>42</v>
      </c>
    </row>
    <row r="28" spans="1:7" x14ac:dyDescent="0.2">
      <c r="A28" t="s">
        <v>20</v>
      </c>
      <c r="B28">
        <v>4</v>
      </c>
      <c r="C28" t="s">
        <v>103</v>
      </c>
      <c r="D28" t="s">
        <v>18</v>
      </c>
      <c r="E28" t="s">
        <v>161</v>
      </c>
      <c r="F28">
        <v>1</v>
      </c>
      <c r="G28" t="s">
        <v>42</v>
      </c>
    </row>
    <row r="29" spans="1:7" x14ac:dyDescent="0.2">
      <c r="A29" t="s">
        <v>21</v>
      </c>
      <c r="B29">
        <v>4</v>
      </c>
      <c r="C29" t="s">
        <v>104</v>
      </c>
      <c r="D29" t="s">
        <v>18</v>
      </c>
      <c r="E29" t="s">
        <v>162</v>
      </c>
      <c r="F29">
        <v>1</v>
      </c>
      <c r="G29" t="s">
        <v>42</v>
      </c>
    </row>
    <row r="30" spans="1:7" x14ac:dyDescent="0.2">
      <c r="A30" t="s">
        <v>22</v>
      </c>
      <c r="B30">
        <v>4</v>
      </c>
      <c r="C30" t="s">
        <v>105</v>
      </c>
      <c r="D30" t="s">
        <v>18</v>
      </c>
      <c r="E30" t="s">
        <v>163</v>
      </c>
      <c r="F30">
        <v>1</v>
      </c>
      <c r="G30" t="s">
        <v>42</v>
      </c>
    </row>
    <row r="31" spans="1:7" x14ac:dyDescent="0.2">
      <c r="A31" t="s">
        <v>23</v>
      </c>
      <c r="B31">
        <v>4</v>
      </c>
      <c r="C31" t="s">
        <v>106</v>
      </c>
      <c r="D31" t="s">
        <v>18</v>
      </c>
      <c r="E31" t="s">
        <v>164</v>
      </c>
      <c r="F31">
        <v>1</v>
      </c>
      <c r="G31" t="s">
        <v>42</v>
      </c>
    </row>
    <row r="32" spans="1:7" x14ac:dyDescent="0.2">
      <c r="A32" t="s">
        <v>24</v>
      </c>
      <c r="B32">
        <v>4</v>
      </c>
      <c r="C32" t="s">
        <v>107</v>
      </c>
      <c r="D32" t="s">
        <v>18</v>
      </c>
      <c r="E32" t="s">
        <v>165</v>
      </c>
      <c r="F32">
        <v>1</v>
      </c>
      <c r="G32" t="s">
        <v>42</v>
      </c>
    </row>
    <row r="33" spans="1:7" x14ac:dyDescent="0.2">
      <c r="A33" t="s">
        <v>25</v>
      </c>
      <c r="B33">
        <v>4</v>
      </c>
      <c r="C33" t="s">
        <v>108</v>
      </c>
      <c r="D33" t="s">
        <v>18</v>
      </c>
      <c r="E33" t="s">
        <v>166</v>
      </c>
      <c r="F33">
        <v>1</v>
      </c>
      <c r="G33" t="s">
        <v>42</v>
      </c>
    </row>
    <row r="34" spans="1:7" x14ac:dyDescent="0.2">
      <c r="A34" t="s">
        <v>18</v>
      </c>
      <c r="B34">
        <v>5</v>
      </c>
      <c r="C34" t="s">
        <v>109</v>
      </c>
      <c r="D34" t="s">
        <v>18</v>
      </c>
      <c r="E34" t="s">
        <v>167</v>
      </c>
      <c r="F34">
        <v>1</v>
      </c>
      <c r="G34" t="s">
        <v>42</v>
      </c>
    </row>
    <row r="35" spans="1:7" x14ac:dyDescent="0.2">
      <c r="A35" t="s">
        <v>19</v>
      </c>
      <c r="B35">
        <v>5</v>
      </c>
      <c r="C35" t="s">
        <v>110</v>
      </c>
      <c r="D35" t="s">
        <v>18</v>
      </c>
      <c r="E35" t="s">
        <v>168</v>
      </c>
      <c r="F35">
        <v>1</v>
      </c>
      <c r="G35" t="s">
        <v>42</v>
      </c>
    </row>
    <row r="36" spans="1:7" x14ac:dyDescent="0.2">
      <c r="A36" t="s">
        <v>20</v>
      </c>
      <c r="B36">
        <v>5</v>
      </c>
      <c r="C36" t="s">
        <v>111</v>
      </c>
      <c r="D36" t="s">
        <v>18</v>
      </c>
      <c r="E36" t="s">
        <v>169</v>
      </c>
      <c r="F36">
        <v>1</v>
      </c>
      <c r="G36" t="s">
        <v>42</v>
      </c>
    </row>
    <row r="37" spans="1:7" x14ac:dyDescent="0.2">
      <c r="A37" t="s">
        <v>21</v>
      </c>
      <c r="B37">
        <v>5</v>
      </c>
      <c r="C37" t="s">
        <v>112</v>
      </c>
      <c r="D37" t="s">
        <v>18</v>
      </c>
      <c r="E37" t="s">
        <v>170</v>
      </c>
      <c r="F37">
        <v>1</v>
      </c>
      <c r="G37" t="s">
        <v>42</v>
      </c>
    </row>
    <row r="38" spans="1:7" x14ac:dyDescent="0.2">
      <c r="A38" t="s">
        <v>22</v>
      </c>
      <c r="B38">
        <v>5</v>
      </c>
      <c r="C38" t="s">
        <v>113</v>
      </c>
      <c r="D38" t="s">
        <v>18</v>
      </c>
      <c r="E38" t="s">
        <v>171</v>
      </c>
      <c r="F38">
        <v>1</v>
      </c>
      <c r="G38" t="s">
        <v>42</v>
      </c>
    </row>
    <row r="39" spans="1:7" x14ac:dyDescent="0.2">
      <c r="A39" t="s">
        <v>23</v>
      </c>
      <c r="B39">
        <v>5</v>
      </c>
      <c r="C39" t="s">
        <v>114</v>
      </c>
      <c r="D39" t="s">
        <v>18</v>
      </c>
      <c r="E39" t="s">
        <v>172</v>
      </c>
      <c r="F39">
        <v>1</v>
      </c>
      <c r="G39" t="s">
        <v>42</v>
      </c>
    </row>
    <row r="40" spans="1:7" x14ac:dyDescent="0.2">
      <c r="A40" t="s">
        <v>24</v>
      </c>
      <c r="B40">
        <v>5</v>
      </c>
      <c r="C40" t="s">
        <v>115</v>
      </c>
      <c r="D40" t="s">
        <v>18</v>
      </c>
      <c r="E40" t="s">
        <v>173</v>
      </c>
      <c r="F40">
        <v>1</v>
      </c>
      <c r="G40" t="s">
        <v>42</v>
      </c>
    </row>
    <row r="41" spans="1:7" x14ac:dyDescent="0.2">
      <c r="A41" t="s">
        <v>25</v>
      </c>
      <c r="B41">
        <v>5</v>
      </c>
      <c r="C41" t="s">
        <v>116</v>
      </c>
      <c r="D41" t="s">
        <v>18</v>
      </c>
      <c r="E41" t="s">
        <v>174</v>
      </c>
      <c r="F41">
        <v>1</v>
      </c>
      <c r="G41" t="s">
        <v>42</v>
      </c>
    </row>
    <row r="42" spans="1:7" x14ac:dyDescent="0.2">
      <c r="A42" t="s">
        <v>18</v>
      </c>
      <c r="B42">
        <v>6</v>
      </c>
      <c r="C42" t="s">
        <v>117</v>
      </c>
      <c r="D42" t="s">
        <v>18</v>
      </c>
      <c r="E42" t="s">
        <v>175</v>
      </c>
      <c r="F42">
        <v>1</v>
      </c>
      <c r="G42" t="s">
        <v>42</v>
      </c>
    </row>
    <row r="43" spans="1:7" x14ac:dyDescent="0.2">
      <c r="A43" t="s">
        <v>19</v>
      </c>
      <c r="B43">
        <v>6</v>
      </c>
      <c r="C43" t="s">
        <v>118</v>
      </c>
      <c r="D43" t="s">
        <v>18</v>
      </c>
      <c r="E43" t="s">
        <v>176</v>
      </c>
      <c r="F43">
        <v>1</v>
      </c>
      <c r="G43" t="s">
        <v>42</v>
      </c>
    </row>
    <row r="44" spans="1:7" x14ac:dyDescent="0.2">
      <c r="A44" t="s">
        <v>20</v>
      </c>
      <c r="B44">
        <v>6</v>
      </c>
      <c r="C44" t="s">
        <v>119</v>
      </c>
      <c r="D44" t="s">
        <v>18</v>
      </c>
      <c r="E44" t="s">
        <v>177</v>
      </c>
      <c r="F44">
        <v>1</v>
      </c>
      <c r="G44" t="s">
        <v>42</v>
      </c>
    </row>
    <row r="45" spans="1:7" x14ac:dyDescent="0.2">
      <c r="A45" t="s">
        <v>21</v>
      </c>
      <c r="B45">
        <v>6</v>
      </c>
      <c r="C45" t="s">
        <v>120</v>
      </c>
      <c r="D45" t="s">
        <v>18</v>
      </c>
      <c r="E45" t="s">
        <v>178</v>
      </c>
      <c r="F45">
        <v>1</v>
      </c>
      <c r="G45" t="s">
        <v>42</v>
      </c>
    </row>
    <row r="46" spans="1:7" x14ac:dyDescent="0.2">
      <c r="A46" t="s">
        <v>22</v>
      </c>
      <c r="B46">
        <v>6</v>
      </c>
      <c r="C46" t="s">
        <v>121</v>
      </c>
      <c r="D46" t="s">
        <v>18</v>
      </c>
      <c r="E46" t="s">
        <v>179</v>
      </c>
      <c r="F46">
        <v>1</v>
      </c>
      <c r="G46" t="s">
        <v>42</v>
      </c>
    </row>
    <row r="47" spans="1:7" x14ac:dyDescent="0.2">
      <c r="A47" t="s">
        <v>23</v>
      </c>
      <c r="B47">
        <v>6</v>
      </c>
      <c r="C47" t="s">
        <v>122</v>
      </c>
      <c r="D47" t="s">
        <v>18</v>
      </c>
      <c r="E47" t="s">
        <v>180</v>
      </c>
      <c r="F47">
        <v>1</v>
      </c>
      <c r="G47" t="s">
        <v>42</v>
      </c>
    </row>
    <row r="48" spans="1:7" x14ac:dyDescent="0.2">
      <c r="A48" t="s">
        <v>24</v>
      </c>
      <c r="B48">
        <v>6</v>
      </c>
      <c r="C48" t="s">
        <v>123</v>
      </c>
      <c r="D48" t="s">
        <v>18</v>
      </c>
      <c r="E48" t="s">
        <v>181</v>
      </c>
      <c r="F48">
        <v>1</v>
      </c>
      <c r="G48" t="s">
        <v>42</v>
      </c>
    </row>
    <row r="49" spans="1:7" x14ac:dyDescent="0.2">
      <c r="A49" t="s">
        <v>25</v>
      </c>
      <c r="B49">
        <v>6</v>
      </c>
      <c r="C49" t="s">
        <v>124</v>
      </c>
      <c r="D49" t="s">
        <v>18</v>
      </c>
      <c r="E49" t="s">
        <v>182</v>
      </c>
      <c r="F49">
        <v>1</v>
      </c>
      <c r="G49" t="s">
        <v>42</v>
      </c>
    </row>
    <row r="50" spans="1:7" x14ac:dyDescent="0.2">
      <c r="A50" t="s">
        <v>18</v>
      </c>
      <c r="B50">
        <v>7</v>
      </c>
      <c r="C50" t="s">
        <v>125</v>
      </c>
      <c r="D50" t="s">
        <v>18</v>
      </c>
      <c r="E50" t="s">
        <v>183</v>
      </c>
      <c r="F50">
        <v>1</v>
      </c>
      <c r="G50" t="s">
        <v>42</v>
      </c>
    </row>
    <row r="51" spans="1:7" x14ac:dyDescent="0.2">
      <c r="A51" t="s">
        <v>19</v>
      </c>
      <c r="B51">
        <v>7</v>
      </c>
      <c r="C51" t="s">
        <v>126</v>
      </c>
      <c r="D51" t="s">
        <v>18</v>
      </c>
      <c r="E51" t="s">
        <v>184</v>
      </c>
      <c r="F51">
        <v>1</v>
      </c>
      <c r="G51" t="s">
        <v>42</v>
      </c>
    </row>
    <row r="52" spans="1:7" x14ac:dyDescent="0.2">
      <c r="A52" t="s">
        <v>20</v>
      </c>
      <c r="B52">
        <v>7</v>
      </c>
      <c r="C52" t="s">
        <v>127</v>
      </c>
      <c r="D52" t="s">
        <v>18</v>
      </c>
      <c r="E52" t="s">
        <v>185</v>
      </c>
      <c r="F52">
        <v>1</v>
      </c>
      <c r="G52" t="s">
        <v>42</v>
      </c>
    </row>
    <row r="53" spans="1:7" x14ac:dyDescent="0.2">
      <c r="A53" t="s">
        <v>21</v>
      </c>
      <c r="B53">
        <v>7</v>
      </c>
      <c r="C53" t="s">
        <v>128</v>
      </c>
      <c r="D53" t="s">
        <v>18</v>
      </c>
      <c r="E53" t="s">
        <v>186</v>
      </c>
      <c r="F53">
        <v>1</v>
      </c>
      <c r="G53" t="s">
        <v>42</v>
      </c>
    </row>
    <row r="54" spans="1:7" x14ac:dyDescent="0.2">
      <c r="A54" t="s">
        <v>22</v>
      </c>
      <c r="B54">
        <v>7</v>
      </c>
      <c r="C54" t="s">
        <v>129</v>
      </c>
      <c r="D54" t="s">
        <v>18</v>
      </c>
      <c r="E54" t="s">
        <v>187</v>
      </c>
      <c r="F54">
        <v>1</v>
      </c>
      <c r="G54" t="s">
        <v>42</v>
      </c>
    </row>
    <row r="55" spans="1:7" x14ac:dyDescent="0.2">
      <c r="A55" t="s">
        <v>23</v>
      </c>
      <c r="B55">
        <v>7</v>
      </c>
      <c r="C55" t="s">
        <v>130</v>
      </c>
      <c r="D55" t="s">
        <v>18</v>
      </c>
      <c r="E55" t="s">
        <v>188</v>
      </c>
      <c r="F55">
        <v>1</v>
      </c>
      <c r="G55" t="s">
        <v>42</v>
      </c>
    </row>
    <row r="56" spans="1:7" x14ac:dyDescent="0.2">
      <c r="A56" t="s">
        <v>24</v>
      </c>
      <c r="B56">
        <v>7</v>
      </c>
      <c r="C56" t="s">
        <v>131</v>
      </c>
      <c r="D56" t="s">
        <v>18</v>
      </c>
      <c r="E56" t="s">
        <v>189</v>
      </c>
      <c r="F56">
        <v>1</v>
      </c>
      <c r="G56" t="s">
        <v>42</v>
      </c>
    </row>
    <row r="57" spans="1:7" x14ac:dyDescent="0.2">
      <c r="A57" t="s">
        <v>25</v>
      </c>
      <c r="B57">
        <v>7</v>
      </c>
      <c r="C57" t="s">
        <v>132</v>
      </c>
      <c r="D57" t="s">
        <v>18</v>
      </c>
      <c r="E57" t="s">
        <v>190</v>
      </c>
      <c r="F57">
        <v>1</v>
      </c>
      <c r="G57" t="s">
        <v>42</v>
      </c>
    </row>
    <row r="58" spans="1:7" x14ac:dyDescent="0.2">
      <c r="A58" t="s">
        <v>18</v>
      </c>
      <c r="B58">
        <v>8</v>
      </c>
      <c r="C58" t="s">
        <v>133</v>
      </c>
      <c r="D58" t="s">
        <v>18</v>
      </c>
      <c r="E58" t="s">
        <v>191</v>
      </c>
      <c r="F58">
        <v>1</v>
      </c>
      <c r="G58" t="s">
        <v>42</v>
      </c>
    </row>
    <row r="59" spans="1:7" x14ac:dyDescent="0.2">
      <c r="A59" t="s">
        <v>19</v>
      </c>
      <c r="B59">
        <v>8</v>
      </c>
      <c r="C59" t="s">
        <v>134</v>
      </c>
      <c r="D59" t="s">
        <v>18</v>
      </c>
      <c r="E59" t="s">
        <v>192</v>
      </c>
      <c r="F59">
        <v>1</v>
      </c>
      <c r="G59" t="s">
        <v>42</v>
      </c>
    </row>
    <row r="60" spans="1:7" x14ac:dyDescent="0.2">
      <c r="A60" t="s">
        <v>20</v>
      </c>
      <c r="B60">
        <v>8</v>
      </c>
      <c r="C60" t="s">
        <v>135</v>
      </c>
      <c r="D60" t="s">
        <v>18</v>
      </c>
      <c r="E60" t="s">
        <v>193</v>
      </c>
      <c r="F60">
        <v>1</v>
      </c>
      <c r="G60" t="s">
        <v>42</v>
      </c>
    </row>
    <row r="61" spans="1:7" x14ac:dyDescent="0.2">
      <c r="A61" t="s">
        <v>21</v>
      </c>
      <c r="B61">
        <v>8</v>
      </c>
      <c r="C61" t="s">
        <v>136</v>
      </c>
      <c r="D61" t="s">
        <v>18</v>
      </c>
      <c r="E61" t="s">
        <v>194</v>
      </c>
      <c r="F61">
        <v>1</v>
      </c>
      <c r="G61" t="s">
        <v>42</v>
      </c>
    </row>
    <row r="62" spans="1:7" x14ac:dyDescent="0.2">
      <c r="A62" t="s">
        <v>22</v>
      </c>
      <c r="B62">
        <v>8</v>
      </c>
      <c r="C62" t="s">
        <v>137</v>
      </c>
      <c r="D62" t="s">
        <v>18</v>
      </c>
      <c r="E62" t="s">
        <v>195</v>
      </c>
      <c r="F62">
        <v>1</v>
      </c>
      <c r="G62" t="s">
        <v>42</v>
      </c>
    </row>
    <row r="63" spans="1:7" x14ac:dyDescent="0.2">
      <c r="A63" t="s">
        <v>23</v>
      </c>
      <c r="B63">
        <v>8</v>
      </c>
      <c r="C63" t="s">
        <v>138</v>
      </c>
      <c r="D63" t="s">
        <v>18</v>
      </c>
      <c r="E63" t="s">
        <v>196</v>
      </c>
      <c r="F63">
        <v>1</v>
      </c>
      <c r="G63" t="s">
        <v>42</v>
      </c>
    </row>
    <row r="64" spans="1:7" x14ac:dyDescent="0.2">
      <c r="A64" t="s">
        <v>24</v>
      </c>
      <c r="B64">
        <v>8</v>
      </c>
      <c r="C64" t="s">
        <v>139</v>
      </c>
      <c r="D64" t="s">
        <v>18</v>
      </c>
      <c r="E64" t="s">
        <v>197</v>
      </c>
      <c r="F64">
        <v>1</v>
      </c>
      <c r="G64" t="s">
        <v>42</v>
      </c>
    </row>
    <row r="65" spans="1:7" x14ac:dyDescent="0.2">
      <c r="A65" t="s">
        <v>25</v>
      </c>
      <c r="B65">
        <v>8</v>
      </c>
      <c r="C65" t="s">
        <v>140</v>
      </c>
      <c r="D65" t="s">
        <v>18</v>
      </c>
      <c r="E65" t="s">
        <v>198</v>
      </c>
      <c r="F65">
        <v>1</v>
      </c>
      <c r="G65" t="s">
        <v>42</v>
      </c>
    </row>
    <row r="66" spans="1:7" x14ac:dyDescent="0.2">
      <c r="A66" t="s">
        <v>18</v>
      </c>
      <c r="B66">
        <v>9</v>
      </c>
      <c r="C66" t="s">
        <v>141</v>
      </c>
      <c r="D66" t="s">
        <v>18</v>
      </c>
      <c r="E66" t="s">
        <v>199</v>
      </c>
      <c r="F66">
        <v>1</v>
      </c>
      <c r="G66" t="s">
        <v>42</v>
      </c>
    </row>
    <row r="67" spans="1:7" x14ac:dyDescent="0.2">
      <c r="A67" t="s">
        <v>19</v>
      </c>
      <c r="B67">
        <v>9</v>
      </c>
      <c r="C67" t="s">
        <v>142</v>
      </c>
      <c r="D67" t="s">
        <v>18</v>
      </c>
      <c r="E67" t="s">
        <v>200</v>
      </c>
      <c r="F67">
        <v>1</v>
      </c>
      <c r="G67" t="s">
        <v>42</v>
      </c>
    </row>
    <row r="68" spans="1:7" x14ac:dyDescent="0.2">
      <c r="A68" t="s">
        <v>20</v>
      </c>
      <c r="B68">
        <v>9</v>
      </c>
      <c r="C68" t="s">
        <v>143</v>
      </c>
      <c r="D68" t="s">
        <v>18</v>
      </c>
      <c r="E68" t="s">
        <v>201</v>
      </c>
      <c r="F68">
        <v>1</v>
      </c>
      <c r="G68" t="s">
        <v>42</v>
      </c>
    </row>
    <row r="69" spans="1:7" x14ac:dyDescent="0.2">
      <c r="A69" t="s">
        <v>21</v>
      </c>
      <c r="B69">
        <v>9</v>
      </c>
      <c r="C69" t="s">
        <v>144</v>
      </c>
      <c r="D69" t="s">
        <v>18</v>
      </c>
      <c r="E69" t="s">
        <v>202</v>
      </c>
      <c r="F69">
        <v>1</v>
      </c>
      <c r="G69" t="s">
        <v>42</v>
      </c>
    </row>
    <row r="70" spans="1:7" x14ac:dyDescent="0.2">
      <c r="A70" t="s">
        <v>22</v>
      </c>
      <c r="B70">
        <v>9</v>
      </c>
      <c r="C70" t="s">
        <v>145</v>
      </c>
      <c r="D70" t="s">
        <v>18</v>
      </c>
      <c r="E70" t="s">
        <v>203</v>
      </c>
      <c r="F70">
        <v>1</v>
      </c>
      <c r="G70" t="s">
        <v>42</v>
      </c>
    </row>
    <row r="71" spans="1:7" x14ac:dyDescent="0.2">
      <c r="A71" t="s">
        <v>23</v>
      </c>
      <c r="B71">
        <v>9</v>
      </c>
      <c r="C71" t="s">
        <v>146</v>
      </c>
      <c r="D71" t="s">
        <v>18</v>
      </c>
      <c r="E71" t="s">
        <v>204</v>
      </c>
      <c r="F71">
        <v>1</v>
      </c>
      <c r="G71" t="s">
        <v>42</v>
      </c>
    </row>
    <row r="72" spans="1:7" x14ac:dyDescent="0.2">
      <c r="A72" t="s">
        <v>24</v>
      </c>
      <c r="B72">
        <v>9</v>
      </c>
      <c r="C72" t="s">
        <v>147</v>
      </c>
      <c r="D72" t="s">
        <v>18</v>
      </c>
      <c r="E72" t="s">
        <v>205</v>
      </c>
      <c r="F72">
        <v>1</v>
      </c>
      <c r="G72" t="s">
        <v>42</v>
      </c>
    </row>
    <row r="73" spans="1:7" x14ac:dyDescent="0.2">
      <c r="A73" t="s">
        <v>25</v>
      </c>
      <c r="B73">
        <v>9</v>
      </c>
      <c r="C73" t="s">
        <v>148</v>
      </c>
      <c r="D73" t="s">
        <v>18</v>
      </c>
      <c r="E73" t="s">
        <v>206</v>
      </c>
      <c r="F73">
        <v>1</v>
      </c>
      <c r="G73" t="s">
        <v>42</v>
      </c>
    </row>
    <row r="74" spans="1:7" x14ac:dyDescent="0.2">
      <c r="A74" t="s">
        <v>18</v>
      </c>
      <c r="B74">
        <v>10</v>
      </c>
      <c r="C74" t="s">
        <v>149</v>
      </c>
      <c r="D74" t="s">
        <v>18</v>
      </c>
      <c r="E74" t="s">
        <v>207</v>
      </c>
      <c r="F74">
        <v>1</v>
      </c>
      <c r="G74" t="s">
        <v>42</v>
      </c>
    </row>
    <row r="75" spans="1:7" x14ac:dyDescent="0.2">
      <c r="A75" t="s">
        <v>19</v>
      </c>
      <c r="B75">
        <v>10</v>
      </c>
      <c r="C75" t="s">
        <v>150</v>
      </c>
      <c r="D75" t="s">
        <v>18</v>
      </c>
      <c r="E75" t="s">
        <v>208</v>
      </c>
      <c r="F75">
        <v>1</v>
      </c>
      <c r="G75" t="s">
        <v>42</v>
      </c>
    </row>
    <row r="76" spans="1:7" x14ac:dyDescent="0.2">
      <c r="A76" t="s">
        <v>20</v>
      </c>
      <c r="B76">
        <v>10</v>
      </c>
      <c r="D76" t="s">
        <v>18</v>
      </c>
      <c r="E76" t="s">
        <v>209</v>
      </c>
    </row>
    <row r="77" spans="1:7" x14ac:dyDescent="0.2">
      <c r="A77" t="s">
        <v>21</v>
      </c>
      <c r="B77">
        <v>10</v>
      </c>
      <c r="D77" t="s">
        <v>18</v>
      </c>
      <c r="E77" t="s">
        <v>210</v>
      </c>
    </row>
    <row r="78" spans="1:7" x14ac:dyDescent="0.2">
      <c r="A78" t="s">
        <v>22</v>
      </c>
      <c r="B78">
        <v>10</v>
      </c>
      <c r="D78" t="s">
        <v>18</v>
      </c>
      <c r="E78" t="s">
        <v>211</v>
      </c>
    </row>
    <row r="79" spans="1:7" x14ac:dyDescent="0.2">
      <c r="A79" t="s">
        <v>23</v>
      </c>
      <c r="B79">
        <v>10</v>
      </c>
      <c r="D79" t="s">
        <v>18</v>
      </c>
      <c r="E79" t="s">
        <v>212</v>
      </c>
    </row>
    <row r="80" spans="1:7" x14ac:dyDescent="0.2">
      <c r="A80" t="s">
        <v>24</v>
      </c>
      <c r="B80">
        <v>10</v>
      </c>
      <c r="D80" t="s">
        <v>18</v>
      </c>
      <c r="E80" t="s">
        <v>213</v>
      </c>
    </row>
    <row r="81" spans="1:7" x14ac:dyDescent="0.2">
      <c r="A81" t="s">
        <v>25</v>
      </c>
      <c r="B81">
        <v>10</v>
      </c>
      <c r="D81" t="s">
        <v>18</v>
      </c>
      <c r="E81" t="s">
        <v>214</v>
      </c>
    </row>
    <row r="82" spans="1:7" x14ac:dyDescent="0.2">
      <c r="A82" t="s">
        <v>18</v>
      </c>
      <c r="B82">
        <v>11</v>
      </c>
      <c r="C82" t="s">
        <v>151</v>
      </c>
      <c r="D82" t="s">
        <v>18</v>
      </c>
      <c r="E82" t="s">
        <v>215</v>
      </c>
      <c r="F82">
        <v>1</v>
      </c>
      <c r="G82" t="s">
        <v>26</v>
      </c>
    </row>
    <row r="83" spans="1:7" x14ac:dyDescent="0.2">
      <c r="A83" t="s">
        <v>19</v>
      </c>
      <c r="B83">
        <v>11</v>
      </c>
      <c r="C83" t="s">
        <v>151</v>
      </c>
      <c r="D83" t="s">
        <v>18</v>
      </c>
      <c r="E83" t="s">
        <v>216</v>
      </c>
      <c r="F83">
        <v>2</v>
      </c>
      <c r="G83" t="s">
        <v>26</v>
      </c>
    </row>
    <row r="84" spans="1:7" x14ac:dyDescent="0.2">
      <c r="A84" t="s">
        <v>20</v>
      </c>
      <c r="B84">
        <v>11</v>
      </c>
      <c r="C84" t="s">
        <v>152</v>
      </c>
      <c r="D84" t="s">
        <v>18</v>
      </c>
      <c r="E84" t="s">
        <v>217</v>
      </c>
      <c r="F84">
        <v>1</v>
      </c>
      <c r="G84" t="s">
        <v>71</v>
      </c>
    </row>
    <row r="85" spans="1:7" x14ac:dyDescent="0.2">
      <c r="A85" t="s">
        <v>21</v>
      </c>
      <c r="B85">
        <v>11</v>
      </c>
      <c r="C85" t="s">
        <v>152</v>
      </c>
      <c r="D85" t="s">
        <v>18</v>
      </c>
      <c r="E85" t="s">
        <v>218</v>
      </c>
      <c r="F85">
        <v>2</v>
      </c>
      <c r="G85" t="s">
        <v>71</v>
      </c>
    </row>
    <row r="86" spans="1:7" x14ac:dyDescent="0.2">
      <c r="A86" t="s">
        <v>22</v>
      </c>
      <c r="B86">
        <v>11</v>
      </c>
      <c r="C86" t="s">
        <v>153</v>
      </c>
      <c r="D86" t="s">
        <v>18</v>
      </c>
      <c r="E86" t="s">
        <v>219</v>
      </c>
      <c r="F86">
        <v>1</v>
      </c>
      <c r="G86" t="s">
        <v>71</v>
      </c>
    </row>
    <row r="87" spans="1:7" x14ac:dyDescent="0.2">
      <c r="A87" t="s">
        <v>23</v>
      </c>
      <c r="B87">
        <v>11</v>
      </c>
      <c r="C87" t="s">
        <v>153</v>
      </c>
      <c r="D87" t="s">
        <v>18</v>
      </c>
      <c r="E87" t="s">
        <v>220</v>
      </c>
      <c r="F87">
        <v>2</v>
      </c>
      <c r="G87" t="s">
        <v>71</v>
      </c>
    </row>
    <row r="88" spans="1:7" x14ac:dyDescent="0.2">
      <c r="A88" t="s">
        <v>24</v>
      </c>
      <c r="B88">
        <v>11</v>
      </c>
      <c r="C88" t="s">
        <v>154</v>
      </c>
      <c r="D88" t="s">
        <v>18</v>
      </c>
      <c r="E88" t="s">
        <v>221</v>
      </c>
      <c r="F88">
        <v>1</v>
      </c>
      <c r="G88" t="s">
        <v>71</v>
      </c>
    </row>
    <row r="89" spans="1:7" x14ac:dyDescent="0.2">
      <c r="A89" t="s">
        <v>25</v>
      </c>
      <c r="B89">
        <v>11</v>
      </c>
      <c r="C89" t="s">
        <v>154</v>
      </c>
      <c r="D89" t="s">
        <v>18</v>
      </c>
      <c r="E89" t="s">
        <v>222</v>
      </c>
      <c r="F89">
        <v>2</v>
      </c>
      <c r="G89" t="s">
        <v>71</v>
      </c>
    </row>
    <row r="90" spans="1:7" x14ac:dyDescent="0.2">
      <c r="A90" t="s">
        <v>18</v>
      </c>
      <c r="B90">
        <v>12</v>
      </c>
      <c r="C90" t="s">
        <v>155</v>
      </c>
      <c r="D90" t="s">
        <v>18</v>
      </c>
      <c r="E90" t="s">
        <v>223</v>
      </c>
      <c r="F90">
        <v>1</v>
      </c>
      <c r="G90" t="s">
        <v>71</v>
      </c>
    </row>
    <row r="91" spans="1:7" x14ac:dyDescent="0.2">
      <c r="A91" t="s">
        <v>19</v>
      </c>
      <c r="B91">
        <v>12</v>
      </c>
      <c r="C91" t="s">
        <v>155</v>
      </c>
      <c r="D91" t="s">
        <v>18</v>
      </c>
      <c r="E91" t="s">
        <v>224</v>
      </c>
      <c r="F91">
        <v>2</v>
      </c>
      <c r="G91" t="s">
        <v>71</v>
      </c>
    </row>
    <row r="92" spans="1:7" x14ac:dyDescent="0.2">
      <c r="A92" t="s">
        <v>20</v>
      </c>
      <c r="B92">
        <v>12</v>
      </c>
      <c r="C92" t="s">
        <v>156</v>
      </c>
      <c r="D92" t="s">
        <v>18</v>
      </c>
      <c r="E92" t="s">
        <v>225</v>
      </c>
      <c r="F92">
        <v>1</v>
      </c>
      <c r="G92" t="s">
        <v>71</v>
      </c>
    </row>
    <row r="93" spans="1:7" x14ac:dyDescent="0.2">
      <c r="A93" t="s">
        <v>21</v>
      </c>
      <c r="B93">
        <v>12</v>
      </c>
      <c r="C93" t="s">
        <v>156</v>
      </c>
      <c r="D93" t="s">
        <v>18</v>
      </c>
      <c r="E93" t="s">
        <v>226</v>
      </c>
      <c r="F93">
        <v>2</v>
      </c>
      <c r="G93" t="s">
        <v>71</v>
      </c>
    </row>
    <row r="94" spans="1:7" x14ac:dyDescent="0.2">
      <c r="A94" t="s">
        <v>22</v>
      </c>
      <c r="B94">
        <v>12</v>
      </c>
      <c r="C94" t="s">
        <v>157</v>
      </c>
      <c r="D94" t="s">
        <v>18</v>
      </c>
      <c r="E94" t="s">
        <v>227</v>
      </c>
      <c r="F94">
        <v>1</v>
      </c>
      <c r="G94" t="s">
        <v>71</v>
      </c>
    </row>
    <row r="95" spans="1:7" x14ac:dyDescent="0.2">
      <c r="A95" t="s">
        <v>23</v>
      </c>
      <c r="B95">
        <v>12</v>
      </c>
      <c r="C95" t="s">
        <v>157</v>
      </c>
      <c r="D95" t="s">
        <v>18</v>
      </c>
      <c r="E95" t="s">
        <v>228</v>
      </c>
      <c r="F95">
        <v>2</v>
      </c>
      <c r="G95" t="s">
        <v>71</v>
      </c>
    </row>
    <row r="96" spans="1:7" x14ac:dyDescent="0.2">
      <c r="A96" t="s">
        <v>24</v>
      </c>
      <c r="B96">
        <v>12</v>
      </c>
      <c r="C96" t="s">
        <v>158</v>
      </c>
      <c r="D96" t="s">
        <v>18</v>
      </c>
      <c r="E96" t="s">
        <v>229</v>
      </c>
      <c r="F96">
        <v>1</v>
      </c>
      <c r="G96" t="s">
        <v>71</v>
      </c>
    </row>
    <row r="97" spans="1:7" x14ac:dyDescent="0.2">
      <c r="A97" t="s">
        <v>25</v>
      </c>
      <c r="B97">
        <v>12</v>
      </c>
      <c r="C97" t="s">
        <v>158</v>
      </c>
      <c r="D97" t="s">
        <v>18</v>
      </c>
      <c r="E97" t="s">
        <v>230</v>
      </c>
      <c r="F97">
        <v>2</v>
      </c>
      <c r="G97" t="s">
        <v>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Calcs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2022-04-29T06:27:49Z</dcterms:created>
  <dcterms:modified xsi:type="dcterms:W3CDTF">2022-12-19T14:27:29Z</dcterms:modified>
</cp:coreProperties>
</file>