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e365-my.sharepoint.com/personal/lt18z221_campus_unibe_ch/Documents/_LISA_/25_AMPO_strains_anearob/"/>
    </mc:Choice>
  </mc:AlternateContent>
  <xr:revisionPtr revIDLastSave="158" documentId="8_{C81BFFD3-5D12-4372-B874-2945531FCBC0}" xr6:coauthVersionLast="47" xr6:coauthVersionMax="47" xr10:uidLastSave="{6A997FEB-DBBC-4BCC-8FDB-5013583D8A8D}"/>
  <bookViews>
    <workbookView minimized="1" xWindow="31485" yWindow="4215" windowWidth="21600" windowHeight="11385" activeTab="1" xr2:uid="{00000000-000D-0000-FFFF-FFFF00000000}"/>
  </bookViews>
  <sheets>
    <sheet name="all" sheetId="6" r:id="rId1"/>
    <sheet name="MBOA" sheetId="1" r:id="rId2"/>
    <sheet name="AMPO" sheetId="3" r:id="rId3"/>
    <sheet name="AAMPO" sheetId="4" r:id="rId4"/>
    <sheet name="MHP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3" i="6" l="1"/>
  <c r="J154" i="6"/>
  <c r="J155" i="6"/>
  <c r="J156" i="6"/>
  <c r="J157" i="6"/>
  <c r="J158" i="6"/>
  <c r="J159" i="6"/>
  <c r="J152" i="6"/>
  <c r="J209" i="6"/>
  <c r="J210" i="6"/>
  <c r="J211" i="6"/>
  <c r="J212" i="6"/>
  <c r="J213" i="6"/>
  <c r="J214" i="6"/>
  <c r="J215" i="6"/>
  <c r="J216" i="6"/>
  <c r="J217" i="6"/>
  <c r="J218" i="6"/>
  <c r="J219" i="6"/>
  <c r="J208" i="6"/>
  <c r="G159" i="6"/>
  <c r="G158" i="6"/>
  <c r="G157" i="6"/>
  <c r="G156" i="6"/>
  <c r="G239" i="6"/>
  <c r="G235" i="6"/>
  <c r="G231" i="6"/>
  <c r="G227" i="6"/>
  <c r="G223" i="6"/>
  <c r="G7" i="6"/>
  <c r="G4" i="6"/>
  <c r="G207" i="6"/>
  <c r="G203" i="6"/>
  <c r="G199" i="6"/>
  <c r="G195" i="6"/>
  <c r="G191" i="6"/>
  <c r="G187" i="6"/>
  <c r="G183" i="6"/>
  <c r="G179" i="6"/>
  <c r="G175" i="6"/>
  <c r="G171" i="6"/>
  <c r="G167" i="6"/>
  <c r="G163" i="6"/>
  <c r="G151" i="6"/>
  <c r="G147" i="6"/>
  <c r="G143" i="6"/>
  <c r="G139" i="6"/>
  <c r="G135" i="6"/>
  <c r="G131" i="6"/>
  <c r="G127" i="6"/>
  <c r="G123" i="6"/>
  <c r="G119" i="6"/>
  <c r="G115" i="6"/>
  <c r="G111" i="6"/>
  <c r="G107" i="6"/>
  <c r="G103" i="6"/>
  <c r="G99" i="6"/>
  <c r="G95" i="6"/>
  <c r="G91" i="6"/>
  <c r="G87" i="6"/>
  <c r="G83" i="6"/>
  <c r="G79" i="6"/>
  <c r="G75" i="6"/>
  <c r="G71" i="6"/>
  <c r="G67" i="6"/>
  <c r="G63" i="6"/>
  <c r="G59" i="6"/>
  <c r="G55" i="6"/>
  <c r="G51" i="6"/>
  <c r="G47" i="6"/>
  <c r="G43" i="6"/>
  <c r="G39" i="6"/>
  <c r="G35" i="6"/>
  <c r="G31" i="6"/>
  <c r="G27" i="6"/>
  <c r="G23" i="6"/>
  <c r="G19" i="6"/>
  <c r="G15" i="6"/>
  <c r="G11" i="6"/>
  <c r="G219" i="6"/>
  <c r="G216" i="6"/>
  <c r="G213" i="6"/>
  <c r="G210" i="6"/>
  <c r="G238" i="6"/>
  <c r="G234" i="6"/>
  <c r="G230" i="6"/>
  <c r="G226" i="6"/>
  <c r="G222" i="6"/>
  <c r="G6" i="6"/>
  <c r="G3" i="6"/>
  <c r="G206" i="6"/>
  <c r="G202" i="6"/>
  <c r="G198" i="6"/>
  <c r="G194" i="6"/>
  <c r="G190" i="6"/>
  <c r="G186" i="6"/>
  <c r="G182" i="6"/>
  <c r="G178" i="6"/>
  <c r="G174" i="6"/>
  <c r="G170" i="6"/>
  <c r="G166" i="6"/>
  <c r="G162" i="6"/>
  <c r="G150" i="6"/>
  <c r="G146" i="6"/>
  <c r="G142" i="6"/>
  <c r="G138" i="6"/>
  <c r="G134" i="6"/>
  <c r="G130" i="6"/>
  <c r="G126" i="6"/>
  <c r="G122" i="6"/>
  <c r="G118" i="6"/>
  <c r="G114" i="6"/>
  <c r="G110" i="6"/>
  <c r="G106" i="6"/>
  <c r="G102" i="6"/>
  <c r="G98" i="6"/>
  <c r="G94" i="6"/>
  <c r="G90" i="6"/>
  <c r="G86" i="6"/>
  <c r="G82" i="6"/>
  <c r="G78" i="6"/>
  <c r="G74" i="6"/>
  <c r="G70" i="6"/>
  <c r="G66" i="6"/>
  <c r="G62" i="6"/>
  <c r="G58" i="6"/>
  <c r="G54" i="6"/>
  <c r="G50" i="6"/>
  <c r="G46" i="6"/>
  <c r="G42" i="6"/>
  <c r="G38" i="6"/>
  <c r="G34" i="6"/>
  <c r="G30" i="6"/>
  <c r="G26" i="6"/>
  <c r="G22" i="6"/>
  <c r="G18" i="6"/>
  <c r="G14" i="6"/>
  <c r="G10" i="6"/>
  <c r="G155" i="6"/>
  <c r="G154" i="6"/>
  <c r="G153" i="6"/>
  <c r="G152" i="6"/>
  <c r="G218" i="6"/>
  <c r="G215" i="6"/>
  <c r="G212" i="6"/>
  <c r="G209" i="6"/>
  <c r="G237" i="6"/>
  <c r="G233" i="6"/>
  <c r="G229" i="6"/>
  <c r="G225" i="6"/>
  <c r="G221" i="6"/>
  <c r="G5" i="6"/>
  <c r="G2" i="6"/>
  <c r="G205" i="6"/>
  <c r="G201" i="6"/>
  <c r="G197" i="6"/>
  <c r="G193" i="6"/>
  <c r="G189" i="6"/>
  <c r="G185" i="6"/>
  <c r="G181" i="6"/>
  <c r="G177" i="6"/>
  <c r="G173" i="6"/>
  <c r="G169" i="6"/>
  <c r="G165" i="6"/>
  <c r="G161" i="6"/>
  <c r="G149" i="6"/>
  <c r="G145" i="6"/>
  <c r="G141" i="6"/>
  <c r="G137" i="6"/>
  <c r="G133" i="6"/>
  <c r="G129" i="6"/>
  <c r="G125" i="6"/>
  <c r="G121" i="6"/>
  <c r="G117" i="6"/>
  <c r="G113" i="6"/>
  <c r="G109" i="6"/>
  <c r="G105" i="6"/>
  <c r="G101" i="6"/>
  <c r="G97" i="6"/>
  <c r="G93" i="6"/>
  <c r="G89" i="6"/>
  <c r="G85" i="6"/>
  <c r="G81" i="6"/>
  <c r="G77" i="6"/>
  <c r="G73" i="6"/>
  <c r="G69" i="6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9" i="6"/>
  <c r="G236" i="6"/>
  <c r="G232" i="6"/>
  <c r="G228" i="6"/>
  <c r="G224" i="6"/>
  <c r="G220" i="6"/>
  <c r="G217" i="6"/>
  <c r="G214" i="6"/>
  <c r="G211" i="6"/>
  <c r="G208" i="6"/>
  <c r="G204" i="6"/>
  <c r="G200" i="6"/>
  <c r="G196" i="6"/>
  <c r="G192" i="6"/>
  <c r="G188" i="6"/>
  <c r="G184" i="6"/>
  <c r="G180" i="6"/>
  <c r="G176" i="6"/>
  <c r="G172" i="6"/>
  <c r="G168" i="6"/>
  <c r="G164" i="6"/>
  <c r="G160" i="6"/>
  <c r="G148" i="6"/>
  <c r="G144" i="6"/>
  <c r="G140" i="6"/>
  <c r="G136" i="6"/>
  <c r="G132" i="6"/>
  <c r="G128" i="6"/>
  <c r="G124" i="6"/>
  <c r="G120" i="6"/>
  <c r="G116" i="6"/>
  <c r="G112" i="6"/>
  <c r="G108" i="6"/>
  <c r="G104" i="6"/>
  <c r="G100" i="6"/>
  <c r="G96" i="6"/>
  <c r="G92" i="6"/>
  <c r="G88" i="6"/>
  <c r="G84" i="6"/>
  <c r="G80" i="6"/>
  <c r="G76" i="6"/>
  <c r="G72" i="6"/>
  <c r="G68" i="6"/>
  <c r="G64" i="6"/>
  <c r="G60" i="6"/>
  <c r="G56" i="6"/>
  <c r="G52" i="6"/>
  <c r="G48" i="6"/>
  <c r="G44" i="6"/>
  <c r="G40" i="6"/>
  <c r="G36" i="6"/>
  <c r="G32" i="6"/>
  <c r="G28" i="6"/>
  <c r="G24" i="6"/>
  <c r="G20" i="6"/>
  <c r="G16" i="6"/>
  <c r="G12" i="6"/>
  <c r="G8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2" i="5"/>
  <c r="G5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7" i="4"/>
  <c r="G58" i="4"/>
  <c r="G59" i="4"/>
  <c r="G60" i="4"/>
  <c r="G52" i="4"/>
  <c r="G53" i="4"/>
  <c r="G54" i="4"/>
  <c r="G55" i="4"/>
  <c r="G56" i="4"/>
  <c r="G50" i="4"/>
  <c r="G5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61" i="3"/>
  <c r="G62" i="3"/>
  <c r="G63" i="3"/>
  <c r="G64" i="3"/>
  <c r="G38" i="3"/>
  <c r="G39" i="3"/>
  <c r="G40" i="3"/>
  <c r="G41" i="3"/>
  <c r="G42" i="3"/>
  <c r="G43" i="3"/>
  <c r="G44" i="3"/>
  <c r="G45" i="3"/>
  <c r="G46" i="3"/>
  <c r="G47" i="3"/>
  <c r="G48" i="3"/>
  <c r="G49" i="3"/>
  <c r="G57" i="3"/>
  <c r="G58" i="3"/>
  <c r="G59" i="3"/>
  <c r="G60" i="3"/>
  <c r="G52" i="3"/>
  <c r="G53" i="3"/>
  <c r="G54" i="3"/>
  <c r="G55" i="3"/>
  <c r="G56" i="3"/>
  <c r="G50" i="3"/>
  <c r="G29" i="1" l="1"/>
  <c r="G31" i="1"/>
  <c r="G33" i="1"/>
  <c r="G6" i="1"/>
  <c r="G35" i="1"/>
  <c r="G22" i="1"/>
  <c r="G38" i="1"/>
  <c r="G44" i="1"/>
  <c r="G8" i="1"/>
  <c r="G23" i="1"/>
  <c r="G2" i="1"/>
  <c r="G25" i="1"/>
  <c r="G21" i="1"/>
  <c r="G36" i="1"/>
  <c r="G34" i="1"/>
  <c r="G55" i="1"/>
  <c r="G43" i="1"/>
  <c r="G11" i="1"/>
  <c r="G17" i="1"/>
  <c r="G16" i="1"/>
  <c r="G24" i="1"/>
  <c r="G26" i="1"/>
  <c r="G5" i="1"/>
  <c r="G19" i="1"/>
  <c r="G42" i="1"/>
  <c r="G12" i="1"/>
  <c r="G46" i="1"/>
  <c r="G28" i="1"/>
  <c r="G10" i="1"/>
  <c r="G45" i="1"/>
  <c r="G9" i="1"/>
  <c r="G56" i="1"/>
  <c r="G37" i="1"/>
  <c r="G20" i="1"/>
  <c r="G40" i="1"/>
  <c r="G48" i="1"/>
  <c r="G39" i="1"/>
  <c r="G4" i="1"/>
  <c r="G13" i="1"/>
  <c r="G30" i="1"/>
  <c r="G3" i="1"/>
  <c r="G14" i="1"/>
  <c r="G49" i="1"/>
  <c r="G41" i="1"/>
  <c r="G15" i="1"/>
  <c r="G27" i="1"/>
  <c r="G57" i="1"/>
  <c r="G7" i="1"/>
  <c r="G47" i="1"/>
  <c r="G18" i="1"/>
  <c r="G32" i="1"/>
  <c r="G50" i="1"/>
  <c r="G53" i="1"/>
  <c r="G51" i="1"/>
  <c r="G52" i="1"/>
  <c r="G58" i="1"/>
  <c r="G54" i="1"/>
</calcChain>
</file>

<file path=xl/sharedStrings.xml><?xml version="1.0" encoding="utf-8"?>
<sst xmlns="http://schemas.openxmlformats.org/spreadsheetml/2006/main" count="1820" uniqueCount="163">
  <si>
    <t>#</t>
  </si>
  <si>
    <t>Name</t>
  </si>
  <si>
    <t>Type</t>
  </si>
  <si>
    <t>Std. Conc</t>
  </si>
  <si>
    <t>RT</t>
  </si>
  <si>
    <t>Area</t>
  </si>
  <si>
    <t>ng/mL</t>
  </si>
  <si>
    <t>20210329_MH_LT_AN_Bact_Blank_01</t>
  </si>
  <si>
    <t>Blank</t>
  </si>
  <si>
    <t>20210329_MH_LT_AN_Bact_Blank_02</t>
  </si>
  <si>
    <t>20210329_MH_LT_AN_Bact_Pool_01</t>
  </si>
  <si>
    <t>QC</t>
  </si>
  <si>
    <t>20210329_MH_LT_AN_Bact_LSP13_500_AN_1</t>
  </si>
  <si>
    <t>Analyte</t>
  </si>
  <si>
    <t>20210329_MH_LT_AN_Bact_LSP13_500_AN_3</t>
  </si>
  <si>
    <t>20210329_MH_LT_AN_Bact_LSP13_D_AE_2</t>
  </si>
  <si>
    <t>20210329_MH_LT_AN_Bact_LMB2_500_AN_2</t>
  </si>
  <si>
    <t>20210329_MH_LT_AN_Bact_LSP13_D_AN_1</t>
  </si>
  <si>
    <t>20210329_MH_LT_AN_Bact_LMD1_D_AE_3</t>
  </si>
  <si>
    <t>20210329_MH_LT_AN_Bact_NBC_500_AE_1</t>
  </si>
  <si>
    <t>20210329_MH_LT_AN_Bact_NBC_D_AE_1</t>
  </si>
  <si>
    <t>20210329_MH_LT_AN_Bact_LMB2_D_AE_1</t>
  </si>
  <si>
    <t>20210329_MH_LT_AN_Bact_LMD1_D_AN_1</t>
  </si>
  <si>
    <t>20210329_MH_LT_AN_Bact_LMB2_500_AE_1</t>
  </si>
  <si>
    <t>20210329_MH_LT_AN_Bact_LMD1_D_AN_3</t>
  </si>
  <si>
    <t>20210329_MH_LT_AN_Bact_LMD1_D_AE_2</t>
  </si>
  <si>
    <t>20210329_MH_LT_AN_Bact_LSP13_D_AN_2</t>
  </si>
  <si>
    <t>20210329_MH_LT_AN_Bact_LSP13_D_AE_3</t>
  </si>
  <si>
    <t>20210329_MH_LT_AN_Bact_Pool_02</t>
  </si>
  <si>
    <t>20210329_MH_LT_AN_Bact_NBC_500_AN_3</t>
  </si>
  <si>
    <t>20210329_MH_LT_AN_Bact_LMB2_D_AN_1</t>
  </si>
  <si>
    <t>20210329_MH_LT_AN_Bact_LMD1_500_AN_1</t>
  </si>
  <si>
    <t>20210329_MH_LT_AN_Bact_LMD1_500_AE_3</t>
  </si>
  <si>
    <t>20210329_MH_LT_AN_Bact_LMD1_D_AN_2</t>
  </si>
  <si>
    <t>20210329_MH_LT_AN_Bact_LSP13_500_AE_1</t>
  </si>
  <si>
    <t>20210329_MH_LT_AN_Bact_LMB2_500_AN_1</t>
  </si>
  <si>
    <t>20210329_MH_LT_AN_Bact_LMD1_500_AN_3</t>
  </si>
  <si>
    <t>20210329_MH_LT_AN_Bact_NBC_500_AN_2</t>
  </si>
  <si>
    <t>20210329_MH_LT_AN_Bact_LMB2_D_AN_2</t>
  </si>
  <si>
    <t>20210329_MH_LT_AN_Bact_NBC_D_AE_3</t>
  </si>
  <si>
    <t>20210329_MH_LT_AN_Bact_LSP13_500_AE_3</t>
  </si>
  <si>
    <t>20210329_MH_LT_AN_Bact_LMB2_D_AE_3</t>
  </si>
  <si>
    <t>20210329_MH_LT_AN_Bact_NBC_D_AE_2</t>
  </si>
  <si>
    <t>20210329_MH_LT_AN_Bact_LMB2_D_AE_2</t>
  </si>
  <si>
    <t>20210329_MH_LT_AN_Bact_Pool_03</t>
  </si>
  <si>
    <t>20210329_MH_LT_AN_Bact_LSP13_D_AN_3</t>
  </si>
  <si>
    <t>20210329_MH_LT_AN_Bact_LMD1_D_AE_1</t>
  </si>
  <si>
    <t>20210329_MH_LT_AN_Bact_NBC_500_AE_3</t>
  </si>
  <si>
    <t>20210329_MH_LT_AN_Bact_NBC_D_AN_2</t>
  </si>
  <si>
    <t>20210329_MH_LT_AN_Bact_NBC_500_AE_2</t>
  </si>
  <si>
    <t>20210329_MH_LT_AN_Bact_LMB2_500_AE_3</t>
  </si>
  <si>
    <t>20210329_MH_LT_AN_Bact_LMB2_D_AN_3</t>
  </si>
  <si>
    <t>20210329_MH_LT_AN_Bact_LSP13_500_AN_2</t>
  </si>
  <si>
    <t>20210329_MH_LT_AN_Bact_LMB2_500_AE_2</t>
  </si>
  <si>
    <t>20210329_MH_LT_AN_Bact_LMD1_500_AE_1</t>
  </si>
  <si>
    <t>20210329_MH_LT_AN_Bact_NBC_D_AN_3</t>
  </si>
  <si>
    <t>20210329_MH_LT_AN_Bact_NBC_500_AN_1</t>
  </si>
  <si>
    <t>20210329_MH_LT_AN_Bact_LMD1_500_AE_2</t>
  </si>
  <si>
    <t>20210329_MH_LT_AN_Bact_LSP13_500_AE_2</t>
  </si>
  <si>
    <t>20210329_MH_LT_AN_Bact_Pool_04</t>
  </si>
  <si>
    <t>20210329_MH_LT_AN_Bact_LMB2_500_AN_3</t>
  </si>
  <si>
    <t>20210329_MH_LT_AN_Bact_NBC_D_AN_1</t>
  </si>
  <si>
    <t>20210329_MH_LT_AN_Bact_LMD1_500_AN_2</t>
  </si>
  <si>
    <t>20210329_MH_LT_AN_Bact_LSP13_D_AE_1</t>
  </si>
  <si>
    <t>20210329_MH_LT_AN_Bact_PM_Stds13x_10ng</t>
  </si>
  <si>
    <t>20210329_MH_LT_AN_Bact_PM_Stds13x_50ng</t>
  </si>
  <si>
    <t>Standard</t>
  </si>
  <si>
    <t>20210329_MH_LT_AN_Bact_PM_Stds13x_200ng</t>
  </si>
  <si>
    <t>20210329_MH_LT_AN_Bact_PM_Stds13x_400ng</t>
  </si>
  <si>
    <t>20210329_MH_LT_AN_Bact_MHPA_40ng</t>
  </si>
  <si>
    <t>20210329_MH_LT_AN_Bact_MHPA_200ng</t>
  </si>
  <si>
    <t>20210329_MH_LT_AN_Bact_MHPA_1ug</t>
  </si>
  <si>
    <t>20210329_MH_LT_AN_Bact_MHPA_10ug</t>
  </si>
  <si>
    <t>20210329_MH_LT_AN_Bact_MAPH_40ng</t>
  </si>
  <si>
    <t>20210329_MH_LT_AN_Bact_MAPH_200ng</t>
  </si>
  <si>
    <t>20210329_MH_LT_AN_Bact_MAPH_1ug</t>
  </si>
  <si>
    <t>20210329_MH_LT_AN_Bact_MAPH_10ug</t>
  </si>
  <si>
    <t>20210329_MH_LT_AN_Bact_Pool_05</t>
  </si>
  <si>
    <t>Compound</t>
  </si>
  <si>
    <t>AMPO</t>
  </si>
  <si>
    <t>MBOA</t>
  </si>
  <si>
    <t>AAMPO</t>
  </si>
  <si>
    <t>MHPA</t>
  </si>
  <si>
    <t>LMB2_500_AE_1</t>
  </si>
  <si>
    <t>LMB2_500_AE_2</t>
  </si>
  <si>
    <t>LMB2_500_AE_3</t>
  </si>
  <si>
    <t>LMB2_500_AN_1</t>
  </si>
  <si>
    <t>LMB2_500_AN_2</t>
  </si>
  <si>
    <t>LMB2_500_AN_3</t>
  </si>
  <si>
    <t>LMB2_D_AE_1</t>
  </si>
  <si>
    <t>LMB2_D_AE_2</t>
  </si>
  <si>
    <t>LMB2_D_AE_3</t>
  </si>
  <si>
    <t>LMB2_D_AN_1</t>
  </si>
  <si>
    <t>LMB2_D_AN_2</t>
  </si>
  <si>
    <t>LMB2_D_AN_3</t>
  </si>
  <si>
    <t>LMD1_500_AE_1</t>
  </si>
  <si>
    <t>LMD1_500_AE_2</t>
  </si>
  <si>
    <t>LMD1_500_AE_3</t>
  </si>
  <si>
    <t>LMD1_500_AN_1</t>
  </si>
  <si>
    <t>LMD1_500_AN_2</t>
  </si>
  <si>
    <t>LMD1_500_AN_3</t>
  </si>
  <si>
    <t>LMD1_D_AE_1</t>
  </si>
  <si>
    <t>LMD1_D_AE_2</t>
  </si>
  <si>
    <t>LMD1_D_AE_3</t>
  </si>
  <si>
    <t>LMD1_D_AN_1</t>
  </si>
  <si>
    <t>LMD1_D_AN_2</t>
  </si>
  <si>
    <t>LMD1_D_AN_3</t>
  </si>
  <si>
    <t>LSP13_500_AE_1</t>
  </si>
  <si>
    <t>LSP13_500_AE_2</t>
  </si>
  <si>
    <t>LSP13_500_AE_3</t>
  </si>
  <si>
    <t>LSP13_500_AN_1</t>
  </si>
  <si>
    <t>LSP13_500_AN_2</t>
  </si>
  <si>
    <t>LSP13_500_AN_3</t>
  </si>
  <si>
    <t>LSP13_D_AE_1</t>
  </si>
  <si>
    <t>LSP13_D_AE_2</t>
  </si>
  <si>
    <t>LSP13_D_AE_3</t>
  </si>
  <si>
    <t>LSP13_D_AN_1</t>
  </si>
  <si>
    <t>LSP13_D_AN_2</t>
  </si>
  <si>
    <t>LSP13_D_AN_3</t>
  </si>
  <si>
    <t>NBC_500_AE_1</t>
  </si>
  <si>
    <t>NBC_500_AE_2</t>
  </si>
  <si>
    <t>NBC_500_AE_3</t>
  </si>
  <si>
    <t>NBC_500_AN_1</t>
  </si>
  <si>
    <t>NBC_500_AN_2</t>
  </si>
  <si>
    <t>NBC_500_AN_3</t>
  </si>
  <si>
    <t>NBC_D_AE_1</t>
  </si>
  <si>
    <t>NBC_D_AE_2</t>
  </si>
  <si>
    <t>NBC_D_AE_3</t>
  </si>
  <si>
    <t>NBC_D_AN_1</t>
  </si>
  <si>
    <t>NBC_D_AN_2</t>
  </si>
  <si>
    <t>NBC_D_AN_3</t>
  </si>
  <si>
    <t>PM_Stds13x_10ng</t>
  </si>
  <si>
    <t>PM_Stds13x_200ng</t>
  </si>
  <si>
    <t>PM_Stds13x_400ng</t>
  </si>
  <si>
    <t>PM_Stds13x_50ng</t>
  </si>
  <si>
    <t>Pool_01</t>
  </si>
  <si>
    <t>Pool_02</t>
  </si>
  <si>
    <t>Pool_03</t>
  </si>
  <si>
    <t>Pool_04</t>
  </si>
  <si>
    <t>Pool_05</t>
  </si>
  <si>
    <t>Blank_01</t>
  </si>
  <si>
    <t>Blank_02</t>
  </si>
  <si>
    <t>MAPH_10ug</t>
  </si>
  <si>
    <t>MAPH_1ug</t>
  </si>
  <si>
    <t>MAPH_200ng</t>
  </si>
  <si>
    <t>MAPH_40ng</t>
  </si>
  <si>
    <t>MHPA_10ug</t>
  </si>
  <si>
    <t>MHPA_1ug</t>
  </si>
  <si>
    <t>MHPA_200ng</t>
  </si>
  <si>
    <t>MHPA_40ng</t>
  </si>
  <si>
    <t>Strain</t>
  </si>
  <si>
    <t>LMB2</t>
  </si>
  <si>
    <t>LMD1</t>
  </si>
  <si>
    <t>LSP13</t>
  </si>
  <si>
    <t>Std</t>
  </si>
  <si>
    <t>NBC</t>
  </si>
  <si>
    <t>Pool</t>
  </si>
  <si>
    <t>Treatment</t>
  </si>
  <si>
    <t>Condition</t>
  </si>
  <si>
    <t>Replicate</t>
  </si>
  <si>
    <t>D</t>
  </si>
  <si>
    <t>AE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</si>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</sst>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18" fillId="0" borderId="0" xfId="0" applyFont="1" applyFill="1"/>
    <xf numFmtId="2" fontId="18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MBMOA</a:t>
            </a:r>
            <a:r>
              <a:rPr lang="de-CH" baseline="0"/>
              <a:t> </a:t>
            </a:r>
          </a:p>
          <a:p>
            <a:pPr>
              <a:defRPr/>
            </a:pPr>
            <a:r>
              <a:rPr lang="de-CH" baseline="0"/>
              <a:t>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MBOA!$D$50:$D$53</c:f>
              <c:numCache>
                <c:formatCode>General</c:formatCode>
                <c:ptCount val="4"/>
                <c:pt idx="0">
                  <c:v>10</c:v>
                </c:pt>
                <c:pt idx="1">
                  <c:v>200</c:v>
                </c:pt>
                <c:pt idx="2">
                  <c:v>400</c:v>
                </c:pt>
                <c:pt idx="3">
                  <c:v>50</c:v>
                </c:pt>
              </c:numCache>
            </c:numRef>
          </c:xVal>
          <c:yVal>
            <c:numRef>
              <c:f>MBOA!$F$50:$F$53</c:f>
              <c:numCache>
                <c:formatCode>General</c:formatCode>
                <c:ptCount val="4"/>
                <c:pt idx="0">
                  <c:v>322.24799999999999</c:v>
                </c:pt>
                <c:pt idx="1">
                  <c:v>7601.4970000000003</c:v>
                </c:pt>
                <c:pt idx="2">
                  <c:v>14811.761</c:v>
                </c:pt>
                <c:pt idx="3">
                  <c:v>1997.6590000000001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8-4B7C-A3C4-C4F9F954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576479"/>
        <c:axId val="939331279"/>
      </c:scatterChart>
      <c:valAx>
        <c:axId val="109357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39331279"/>
        <c:crosses val="autoZero"/>
        <c:crossBetween val="midCat"/>
      </c:valAx>
      <c:valAx>
        <c:axId val="93933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9357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AMPO</a:t>
            </a:r>
          </a:p>
          <a:p>
            <a:pPr>
              <a:defRPr/>
            </a:pPr>
            <a:r>
              <a:rPr lang="de-CH" baseline="0"/>
              <a:t>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AMPO!$D$57:$D$60</c:f>
              <c:numCache>
                <c:formatCode>General</c:formatCode>
                <c:ptCount val="4"/>
                <c:pt idx="0">
                  <c:v>10</c:v>
                </c:pt>
                <c:pt idx="1">
                  <c:v>200</c:v>
                </c:pt>
                <c:pt idx="2">
                  <c:v>400</c:v>
                </c:pt>
                <c:pt idx="3">
                  <c:v>50</c:v>
                </c:pt>
              </c:numCache>
            </c:numRef>
          </c:xVal>
          <c:yVal>
            <c:numRef>
              <c:f>AMPO!$F$57:$F$60</c:f>
              <c:numCache>
                <c:formatCode>General</c:formatCode>
                <c:ptCount val="4"/>
                <c:pt idx="0">
                  <c:v>750.83699999999999</c:v>
                </c:pt>
                <c:pt idx="1">
                  <c:v>17899.900000000001</c:v>
                </c:pt>
                <c:pt idx="2">
                  <c:v>31898.26</c:v>
                </c:pt>
                <c:pt idx="3">
                  <c:v>4357.4939999999997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6-4DD9-8E1A-A830D1E83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576479"/>
        <c:axId val="939331279"/>
      </c:scatterChart>
      <c:valAx>
        <c:axId val="109357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39331279"/>
        <c:crosses val="autoZero"/>
        <c:crossBetween val="midCat"/>
      </c:valAx>
      <c:valAx>
        <c:axId val="93933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9357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AAMPO</a:t>
            </a:r>
          </a:p>
          <a:p>
            <a:pPr>
              <a:defRPr/>
            </a:pPr>
            <a:r>
              <a:rPr lang="de-CH" baseline="0"/>
              <a:t>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AAMPO!$D$57:$D$60</c:f>
              <c:numCache>
                <c:formatCode>General</c:formatCode>
                <c:ptCount val="4"/>
                <c:pt idx="0">
                  <c:v>10</c:v>
                </c:pt>
                <c:pt idx="1">
                  <c:v>200</c:v>
                </c:pt>
                <c:pt idx="2">
                  <c:v>400</c:v>
                </c:pt>
                <c:pt idx="3">
                  <c:v>50</c:v>
                </c:pt>
              </c:numCache>
            </c:numRef>
          </c:xVal>
          <c:yVal>
            <c:numRef>
              <c:f>AAMPO!$F$57:$F$60</c:f>
              <c:numCache>
                <c:formatCode>General</c:formatCode>
                <c:ptCount val="4"/>
                <c:pt idx="0">
                  <c:v>384.33300000000003</c:v>
                </c:pt>
                <c:pt idx="1">
                  <c:v>9243.1460000000006</c:v>
                </c:pt>
                <c:pt idx="2">
                  <c:v>16089.683999999999</c:v>
                </c:pt>
                <c:pt idx="3">
                  <c:v>2271.1219999999998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7E-4974-B791-DA5708701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576479"/>
        <c:axId val="939331279"/>
      </c:scatterChart>
      <c:valAx>
        <c:axId val="109357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39331279"/>
        <c:crosses val="autoZero"/>
        <c:crossBetween val="midCat"/>
      </c:valAx>
      <c:valAx>
        <c:axId val="93933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9357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MHPA</a:t>
            </a:r>
            <a:endParaRPr lang="de-CH" baseline="0"/>
          </a:p>
          <a:p>
            <a:pPr>
              <a:defRPr/>
            </a:pPr>
            <a:r>
              <a:rPr lang="de-CH" baseline="0"/>
              <a:t>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899496937882764"/>
                  <c:y val="-8.33333333333333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MHPA!$D$58:$D$60</c:f>
              <c:numCache>
                <c:formatCode>General</c:formatCode>
                <c:ptCount val="3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</c:numCache>
            </c:numRef>
          </c:xVal>
          <c:yVal>
            <c:numRef>
              <c:f>MHPA!$F$58:$F$60</c:f>
              <c:numCache>
                <c:formatCode>General</c:formatCode>
                <c:ptCount val="3"/>
                <c:pt idx="0">
                  <c:v>41457.074000000001</c:v>
                </c:pt>
                <c:pt idx="1">
                  <c:v>9928.848</c:v>
                </c:pt>
                <c:pt idx="2">
                  <c:v>2224.1640000000002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1-4EF8-8978-CA7827EC9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576479"/>
        <c:axId val="939331279"/>
      </c:scatterChart>
      <c:valAx>
        <c:axId val="109357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39331279"/>
        <c:crosses val="autoZero"/>
        <c:crossBetween val="midCat"/>
      </c:valAx>
      <c:valAx>
        <c:axId val="93933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9357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43</xdr:row>
      <xdr:rowOff>171450</xdr:rowOff>
    </xdr:from>
    <xdr:to>
      <xdr:col>16</xdr:col>
      <xdr:colOff>47625</xdr:colOff>
      <xdr:row>58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B590593-D254-4575-93C9-B1B5323E0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49</xdr:row>
      <xdr:rowOff>142875</xdr:rowOff>
    </xdr:from>
    <xdr:to>
      <xdr:col>15</xdr:col>
      <xdr:colOff>19050</xdr:colOff>
      <xdr:row>64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D2AD36-ACDB-423C-8D04-F8450ED13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45</xdr:row>
      <xdr:rowOff>104775</xdr:rowOff>
    </xdr:from>
    <xdr:to>
      <xdr:col>15</xdr:col>
      <xdr:colOff>228600</xdr:colOff>
      <xdr:row>59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2ACB8E2-97B0-4AE5-AD4D-3374D54C0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45</xdr:row>
      <xdr:rowOff>152400</xdr:rowOff>
    </xdr:from>
    <xdr:to>
      <xdr:col>15</xdr:col>
      <xdr:colOff>171450</xdr:colOff>
      <xdr:row>60</xdr:row>
      <xdr:rowOff>38100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7A3F9646-8023-4326-B38E-62176AB5E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8AFF9-73ED-42DC-8BDD-9873DB5F33A5}">
  <dimension ref="A1:L239"/>
  <sheetViews>
    <sheetView topLeftCell="A126" workbookViewId="0">
      <selection activeCell="D238" sqref="D238"/>
    </sheetView>
  </sheetViews>
  <sheetFormatPr defaultRowHeight="15" x14ac:dyDescent="0.25"/>
  <cols>
    <col min="2" max="2" width="54.5703125" customWidth="1"/>
    <col min="10" max="10" width="16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78</v>
      </c>
      <c r="I1" t="s">
        <v>150</v>
      </c>
      <c r="J1" t="s">
        <v>157</v>
      </c>
      <c r="K1" t="s">
        <v>158</v>
      </c>
      <c r="L1" t="s">
        <v>159</v>
      </c>
    </row>
    <row r="2" spans="1:12" x14ac:dyDescent="0.25">
      <c r="A2">
        <v>1</v>
      </c>
      <c r="B2" t="s">
        <v>140</v>
      </c>
      <c r="C2" t="s">
        <v>8</v>
      </c>
      <c r="G2" s="1">
        <f>F2/81.76</f>
        <v>0</v>
      </c>
      <c r="H2" t="s">
        <v>79</v>
      </c>
      <c r="I2" t="s">
        <v>8</v>
      </c>
      <c r="J2" t="s">
        <v>8</v>
      </c>
      <c r="K2" t="s">
        <v>8</v>
      </c>
      <c r="L2">
        <v>1</v>
      </c>
    </row>
    <row r="3" spans="1:12" x14ac:dyDescent="0.25">
      <c r="A3">
        <v>1</v>
      </c>
      <c r="B3" t="s">
        <v>140</v>
      </c>
      <c r="C3" t="s">
        <v>8</v>
      </c>
      <c r="G3">
        <f>F3/41.47</f>
        <v>0</v>
      </c>
      <c r="H3" t="s">
        <v>81</v>
      </c>
      <c r="I3" t="s">
        <v>8</v>
      </c>
      <c r="J3" t="s">
        <v>8</v>
      </c>
      <c r="K3" t="s">
        <v>8</v>
      </c>
      <c r="L3">
        <v>1</v>
      </c>
    </row>
    <row r="4" spans="1:12" x14ac:dyDescent="0.25">
      <c r="A4">
        <v>1</v>
      </c>
      <c r="B4" t="s">
        <v>140</v>
      </c>
      <c r="C4" t="s">
        <v>8</v>
      </c>
      <c r="G4">
        <f>F4/41.793</f>
        <v>0</v>
      </c>
      <c r="H4" t="s">
        <v>82</v>
      </c>
      <c r="I4" t="s">
        <v>8</v>
      </c>
      <c r="J4" t="s">
        <v>8</v>
      </c>
      <c r="K4" t="s">
        <v>8</v>
      </c>
      <c r="L4">
        <v>1</v>
      </c>
    </row>
    <row r="5" spans="1:12" x14ac:dyDescent="0.25">
      <c r="A5">
        <v>2</v>
      </c>
      <c r="B5" t="s">
        <v>141</v>
      </c>
      <c r="C5" t="s">
        <v>8</v>
      </c>
      <c r="G5" s="1">
        <f>F5/81.76</f>
        <v>0</v>
      </c>
      <c r="H5" t="s">
        <v>79</v>
      </c>
      <c r="I5" t="s">
        <v>8</v>
      </c>
      <c r="J5" t="s">
        <v>8</v>
      </c>
      <c r="K5" t="s">
        <v>8</v>
      </c>
      <c r="L5">
        <v>2</v>
      </c>
    </row>
    <row r="6" spans="1:12" x14ac:dyDescent="0.25">
      <c r="A6">
        <v>2</v>
      </c>
      <c r="B6" t="s">
        <v>141</v>
      </c>
      <c r="C6" t="s">
        <v>8</v>
      </c>
      <c r="G6">
        <f>F6/41.47</f>
        <v>0</v>
      </c>
      <c r="H6" t="s">
        <v>81</v>
      </c>
      <c r="I6" t="s">
        <v>8</v>
      </c>
      <c r="J6" t="s">
        <v>8</v>
      </c>
      <c r="K6" t="s">
        <v>8</v>
      </c>
      <c r="L6">
        <v>2</v>
      </c>
    </row>
    <row r="7" spans="1:12" x14ac:dyDescent="0.25">
      <c r="A7">
        <v>2</v>
      </c>
      <c r="B7" t="s">
        <v>141</v>
      </c>
      <c r="C7" t="s">
        <v>8</v>
      </c>
      <c r="G7">
        <f>F7/41.793</f>
        <v>0</v>
      </c>
      <c r="H7" t="s">
        <v>82</v>
      </c>
      <c r="I7" t="s">
        <v>8</v>
      </c>
      <c r="J7" t="s">
        <v>8</v>
      </c>
      <c r="K7" t="s">
        <v>8</v>
      </c>
      <c r="L7">
        <v>2</v>
      </c>
    </row>
    <row r="8" spans="1:12" x14ac:dyDescent="0.25">
      <c r="A8">
        <v>14</v>
      </c>
      <c r="B8" t="s">
        <v>83</v>
      </c>
      <c r="C8" t="s">
        <v>13</v>
      </c>
      <c r="G8" s="1">
        <f>F8/37.256</f>
        <v>0</v>
      </c>
      <c r="H8" t="s">
        <v>80</v>
      </c>
      <c r="I8" t="s">
        <v>151</v>
      </c>
      <c r="J8">
        <v>500</v>
      </c>
      <c r="K8" t="s">
        <v>161</v>
      </c>
      <c r="L8">
        <v>1</v>
      </c>
    </row>
    <row r="9" spans="1:12" x14ac:dyDescent="0.25">
      <c r="A9">
        <v>14</v>
      </c>
      <c r="B9" t="s">
        <v>83</v>
      </c>
      <c r="C9" t="s">
        <v>13</v>
      </c>
      <c r="G9" s="1">
        <f>F9/81.76</f>
        <v>0</v>
      </c>
      <c r="H9" t="s">
        <v>79</v>
      </c>
      <c r="I9" t="s">
        <v>151</v>
      </c>
      <c r="J9">
        <v>500</v>
      </c>
      <c r="K9" t="s">
        <v>161</v>
      </c>
      <c r="L9">
        <v>1</v>
      </c>
    </row>
    <row r="10" spans="1:12" x14ac:dyDescent="0.25">
      <c r="A10">
        <v>14</v>
      </c>
      <c r="B10" t="s">
        <v>83</v>
      </c>
      <c r="C10" t="s">
        <v>13</v>
      </c>
      <c r="G10">
        <f>F10/41.47</f>
        <v>0</v>
      </c>
      <c r="H10" t="s">
        <v>81</v>
      </c>
      <c r="I10" t="s">
        <v>151</v>
      </c>
      <c r="J10">
        <v>500</v>
      </c>
      <c r="K10" t="s">
        <v>161</v>
      </c>
      <c r="L10">
        <v>1</v>
      </c>
    </row>
    <row r="11" spans="1:12" x14ac:dyDescent="0.25">
      <c r="A11">
        <v>14</v>
      </c>
      <c r="B11" t="s">
        <v>83</v>
      </c>
      <c r="C11" t="s">
        <v>13</v>
      </c>
      <c r="G11">
        <f>F11/41.793</f>
        <v>0</v>
      </c>
      <c r="H11" t="s">
        <v>82</v>
      </c>
      <c r="I11" t="s">
        <v>151</v>
      </c>
      <c r="J11">
        <v>500</v>
      </c>
      <c r="K11" t="s">
        <v>161</v>
      </c>
      <c r="L11">
        <v>1</v>
      </c>
    </row>
    <row r="12" spans="1:12" x14ac:dyDescent="0.25">
      <c r="A12">
        <v>44</v>
      </c>
      <c r="B12" t="s">
        <v>84</v>
      </c>
      <c r="C12" t="s">
        <v>13</v>
      </c>
      <c r="E12">
        <v>3.74</v>
      </c>
      <c r="F12">
        <v>82.756</v>
      </c>
      <c r="G12" s="1">
        <f>F12/37.256</f>
        <v>2.2212797938587072</v>
      </c>
      <c r="H12" t="s">
        <v>80</v>
      </c>
      <c r="I12" t="s">
        <v>151</v>
      </c>
      <c r="J12">
        <v>500</v>
      </c>
      <c r="K12" t="s">
        <v>161</v>
      </c>
      <c r="L12">
        <v>2</v>
      </c>
    </row>
    <row r="13" spans="1:12" x14ac:dyDescent="0.25">
      <c r="A13">
        <v>44</v>
      </c>
      <c r="B13" t="s">
        <v>84</v>
      </c>
      <c r="C13" t="s">
        <v>13</v>
      </c>
      <c r="E13">
        <v>5.04</v>
      </c>
      <c r="F13">
        <v>16507.611000000001</v>
      </c>
      <c r="G13" s="1">
        <f>F13/81.76</f>
        <v>201.90326565557729</v>
      </c>
      <c r="H13" t="s">
        <v>79</v>
      </c>
      <c r="I13" t="s">
        <v>151</v>
      </c>
      <c r="J13">
        <v>500</v>
      </c>
      <c r="K13" t="s">
        <v>161</v>
      </c>
      <c r="L13">
        <v>2</v>
      </c>
    </row>
    <row r="14" spans="1:12" x14ac:dyDescent="0.25">
      <c r="A14">
        <v>44</v>
      </c>
      <c r="B14" t="s">
        <v>84</v>
      </c>
      <c r="C14" t="s">
        <v>13</v>
      </c>
      <c r="E14">
        <v>5.53</v>
      </c>
      <c r="F14">
        <v>470.92899999999997</v>
      </c>
      <c r="G14">
        <f>F14/41.47</f>
        <v>11.35589582830962</v>
      </c>
      <c r="H14" t="s">
        <v>81</v>
      </c>
      <c r="I14" t="s">
        <v>151</v>
      </c>
      <c r="J14">
        <v>500</v>
      </c>
      <c r="K14" t="s">
        <v>161</v>
      </c>
      <c r="L14">
        <v>2</v>
      </c>
    </row>
    <row r="15" spans="1:12" x14ac:dyDescent="0.25">
      <c r="A15">
        <v>44</v>
      </c>
      <c r="B15" t="s">
        <v>84</v>
      </c>
      <c r="C15" t="s">
        <v>13</v>
      </c>
      <c r="E15">
        <v>2.88</v>
      </c>
      <c r="F15">
        <v>248.72800000000001</v>
      </c>
      <c r="G15">
        <f>F15/41.793</f>
        <v>5.9514272725097506</v>
      </c>
      <c r="H15" t="s">
        <v>82</v>
      </c>
      <c r="I15" t="s">
        <v>151</v>
      </c>
      <c r="J15">
        <v>500</v>
      </c>
      <c r="K15" t="s">
        <v>161</v>
      </c>
      <c r="L15">
        <v>2</v>
      </c>
    </row>
    <row r="16" spans="1:12" x14ac:dyDescent="0.25">
      <c r="A16">
        <v>41</v>
      </c>
      <c r="B16" t="s">
        <v>85</v>
      </c>
      <c r="C16" t="s">
        <v>13</v>
      </c>
      <c r="E16">
        <v>3.74</v>
      </c>
      <c r="F16">
        <v>82.257999999999996</v>
      </c>
      <c r="G16" s="1">
        <f>F16/37.256</f>
        <v>2.2079128194116384</v>
      </c>
      <c r="H16" t="s">
        <v>80</v>
      </c>
      <c r="I16" t="s">
        <v>151</v>
      </c>
      <c r="J16">
        <v>500</v>
      </c>
      <c r="K16" t="s">
        <v>161</v>
      </c>
      <c r="L16">
        <v>3</v>
      </c>
    </row>
    <row r="17" spans="1:12" x14ac:dyDescent="0.25">
      <c r="A17">
        <v>41</v>
      </c>
      <c r="B17" t="s">
        <v>85</v>
      </c>
      <c r="C17" t="s">
        <v>13</v>
      </c>
      <c r="E17">
        <v>5.04</v>
      </c>
      <c r="F17">
        <v>34498.769999999997</v>
      </c>
      <c r="G17" s="1">
        <f>F17/81.76</f>
        <v>421.9516878669275</v>
      </c>
      <c r="H17" t="s">
        <v>79</v>
      </c>
      <c r="I17" t="s">
        <v>151</v>
      </c>
      <c r="J17">
        <v>500</v>
      </c>
      <c r="K17" t="s">
        <v>161</v>
      </c>
      <c r="L17">
        <v>3</v>
      </c>
    </row>
    <row r="18" spans="1:12" x14ac:dyDescent="0.25">
      <c r="A18">
        <v>41</v>
      </c>
      <c r="B18" t="s">
        <v>85</v>
      </c>
      <c r="C18" t="s">
        <v>13</v>
      </c>
      <c r="E18">
        <v>5.53</v>
      </c>
      <c r="F18">
        <v>1119.1400000000001</v>
      </c>
      <c r="G18">
        <f>F18/41.47</f>
        <v>26.986737400530508</v>
      </c>
      <c r="H18" t="s">
        <v>81</v>
      </c>
      <c r="I18" t="s">
        <v>151</v>
      </c>
      <c r="J18">
        <v>500</v>
      </c>
      <c r="K18" t="s">
        <v>161</v>
      </c>
      <c r="L18">
        <v>3</v>
      </c>
    </row>
    <row r="19" spans="1:12" x14ac:dyDescent="0.25">
      <c r="A19">
        <v>41</v>
      </c>
      <c r="B19" t="s">
        <v>85</v>
      </c>
      <c r="C19" t="s">
        <v>13</v>
      </c>
      <c r="E19">
        <v>2.88</v>
      </c>
      <c r="F19">
        <v>85.891999999999996</v>
      </c>
      <c r="G19">
        <f>F19/41.793</f>
        <v>2.0551767042327662</v>
      </c>
      <c r="H19" t="s">
        <v>82</v>
      </c>
      <c r="I19" t="s">
        <v>151</v>
      </c>
      <c r="J19">
        <v>500</v>
      </c>
      <c r="K19" t="s">
        <v>161</v>
      </c>
      <c r="L19">
        <v>3</v>
      </c>
    </row>
    <row r="20" spans="1:12" x14ac:dyDescent="0.25">
      <c r="A20">
        <v>26</v>
      </c>
      <c r="B20" t="s">
        <v>86</v>
      </c>
      <c r="C20" t="s">
        <v>13</v>
      </c>
      <c r="E20">
        <v>3.74</v>
      </c>
      <c r="F20">
        <v>75.387</v>
      </c>
      <c r="G20" s="1">
        <f>F20/37.256</f>
        <v>2.0234861498818981</v>
      </c>
      <c r="H20" t="s">
        <v>80</v>
      </c>
      <c r="I20" t="s">
        <v>151</v>
      </c>
      <c r="J20">
        <v>500</v>
      </c>
      <c r="K20" t="s">
        <v>162</v>
      </c>
      <c r="L20">
        <v>1</v>
      </c>
    </row>
    <row r="21" spans="1:12" x14ac:dyDescent="0.25">
      <c r="A21">
        <v>26</v>
      </c>
      <c r="B21" t="s">
        <v>86</v>
      </c>
      <c r="C21" t="s">
        <v>13</v>
      </c>
      <c r="E21">
        <v>5.04</v>
      </c>
      <c r="F21">
        <v>25435.838</v>
      </c>
      <c r="G21" s="1">
        <f>F21/81.76</f>
        <v>311.10369373776905</v>
      </c>
      <c r="H21" t="s">
        <v>79</v>
      </c>
      <c r="I21" t="s">
        <v>151</v>
      </c>
      <c r="J21">
        <v>500</v>
      </c>
      <c r="K21" t="s">
        <v>162</v>
      </c>
      <c r="L21">
        <v>1</v>
      </c>
    </row>
    <row r="22" spans="1:12" x14ac:dyDescent="0.25">
      <c r="A22">
        <v>26</v>
      </c>
      <c r="B22" t="s">
        <v>86</v>
      </c>
      <c r="C22" t="s">
        <v>13</v>
      </c>
      <c r="G22">
        <f>F22/41.47</f>
        <v>0</v>
      </c>
      <c r="H22" t="s">
        <v>81</v>
      </c>
      <c r="I22" t="s">
        <v>151</v>
      </c>
      <c r="J22">
        <v>500</v>
      </c>
      <c r="K22" t="s">
        <v>162</v>
      </c>
      <c r="L22">
        <v>1</v>
      </c>
    </row>
    <row r="23" spans="1:12" x14ac:dyDescent="0.25">
      <c r="A23">
        <v>26</v>
      </c>
      <c r="B23" t="s">
        <v>86</v>
      </c>
      <c r="C23" t="s">
        <v>13</v>
      </c>
      <c r="E23">
        <v>2.88</v>
      </c>
      <c r="F23">
        <v>62.930999999999997</v>
      </c>
      <c r="G23">
        <f>F23/41.793</f>
        <v>1.505778479649702</v>
      </c>
      <c r="H23" t="s">
        <v>82</v>
      </c>
      <c r="I23" t="s">
        <v>151</v>
      </c>
      <c r="J23">
        <v>500</v>
      </c>
      <c r="K23" t="s">
        <v>162</v>
      </c>
      <c r="L23">
        <v>1</v>
      </c>
    </row>
    <row r="24" spans="1:12" x14ac:dyDescent="0.25">
      <c r="A24">
        <v>7</v>
      </c>
      <c r="B24" t="s">
        <v>87</v>
      </c>
      <c r="C24" t="s">
        <v>13</v>
      </c>
      <c r="E24">
        <v>3.74</v>
      </c>
      <c r="F24">
        <v>8629.5830000000005</v>
      </c>
      <c r="G24" s="1">
        <f>F24/37.256</f>
        <v>231.62934829289244</v>
      </c>
      <c r="H24" t="s">
        <v>80</v>
      </c>
      <c r="I24" t="s">
        <v>151</v>
      </c>
      <c r="J24">
        <v>500</v>
      </c>
      <c r="K24" t="s">
        <v>162</v>
      </c>
      <c r="L24">
        <v>2</v>
      </c>
    </row>
    <row r="25" spans="1:12" x14ac:dyDescent="0.25">
      <c r="A25">
        <v>7</v>
      </c>
      <c r="B25" t="s">
        <v>87</v>
      </c>
      <c r="C25" t="s">
        <v>13</v>
      </c>
      <c r="E25">
        <v>5.04</v>
      </c>
      <c r="F25">
        <v>18602.32</v>
      </c>
      <c r="G25" s="1">
        <f>F25/81.76</f>
        <v>227.52348336594909</v>
      </c>
      <c r="H25" t="s">
        <v>79</v>
      </c>
      <c r="I25" t="s">
        <v>151</v>
      </c>
      <c r="J25">
        <v>500</v>
      </c>
      <c r="K25" t="s">
        <v>162</v>
      </c>
      <c r="L25">
        <v>2</v>
      </c>
    </row>
    <row r="26" spans="1:12" x14ac:dyDescent="0.25">
      <c r="A26">
        <v>7</v>
      </c>
      <c r="B26" t="s">
        <v>87</v>
      </c>
      <c r="C26" t="s">
        <v>13</v>
      </c>
      <c r="G26">
        <f>F26/41.47</f>
        <v>0</v>
      </c>
      <c r="H26" t="s">
        <v>81</v>
      </c>
      <c r="I26" t="s">
        <v>151</v>
      </c>
      <c r="J26">
        <v>500</v>
      </c>
      <c r="K26" t="s">
        <v>162</v>
      </c>
      <c r="L26">
        <v>2</v>
      </c>
    </row>
    <row r="27" spans="1:12" x14ac:dyDescent="0.25">
      <c r="A27">
        <v>7</v>
      </c>
      <c r="B27" t="s">
        <v>87</v>
      </c>
      <c r="C27" t="s">
        <v>13</v>
      </c>
      <c r="G27">
        <f>F27/41.793</f>
        <v>0</v>
      </c>
      <c r="H27" t="s">
        <v>82</v>
      </c>
      <c r="I27" t="s">
        <v>151</v>
      </c>
      <c r="J27">
        <v>500</v>
      </c>
      <c r="K27" t="s">
        <v>162</v>
      </c>
      <c r="L27">
        <v>2</v>
      </c>
    </row>
    <row r="28" spans="1:12" x14ac:dyDescent="0.25">
      <c r="A28">
        <v>51</v>
      </c>
      <c r="B28" t="s">
        <v>88</v>
      </c>
      <c r="C28" t="s">
        <v>13</v>
      </c>
      <c r="E28">
        <v>3.74</v>
      </c>
      <c r="F28">
        <v>4132.0050000000001</v>
      </c>
      <c r="G28" s="1">
        <f>F28/37.256</f>
        <v>110.90844427743183</v>
      </c>
      <c r="H28" t="s">
        <v>80</v>
      </c>
      <c r="I28" t="s">
        <v>151</v>
      </c>
      <c r="J28">
        <v>500</v>
      </c>
      <c r="K28" t="s">
        <v>162</v>
      </c>
      <c r="L28">
        <v>3</v>
      </c>
    </row>
    <row r="29" spans="1:12" x14ac:dyDescent="0.25">
      <c r="A29">
        <v>51</v>
      </c>
      <c r="B29" t="s">
        <v>88</v>
      </c>
      <c r="C29" t="s">
        <v>13</v>
      </c>
      <c r="E29">
        <v>5.04</v>
      </c>
      <c r="F29">
        <v>26096.025000000001</v>
      </c>
      <c r="G29" s="1">
        <f>F29/81.76</f>
        <v>319.17838796477497</v>
      </c>
      <c r="H29" t="s">
        <v>79</v>
      </c>
      <c r="I29" t="s">
        <v>151</v>
      </c>
      <c r="J29">
        <v>500</v>
      </c>
      <c r="K29" t="s">
        <v>162</v>
      </c>
      <c r="L29">
        <v>3</v>
      </c>
    </row>
    <row r="30" spans="1:12" x14ac:dyDescent="0.25">
      <c r="A30">
        <v>51</v>
      </c>
      <c r="B30" t="s">
        <v>88</v>
      </c>
      <c r="C30" t="s">
        <v>13</v>
      </c>
      <c r="G30">
        <f>F30/41.47</f>
        <v>0</v>
      </c>
      <c r="H30" t="s">
        <v>81</v>
      </c>
      <c r="I30" t="s">
        <v>151</v>
      </c>
      <c r="J30">
        <v>500</v>
      </c>
      <c r="K30" t="s">
        <v>162</v>
      </c>
      <c r="L30">
        <v>3</v>
      </c>
    </row>
    <row r="31" spans="1:12" x14ac:dyDescent="0.25">
      <c r="A31">
        <v>51</v>
      </c>
      <c r="B31" t="s">
        <v>88</v>
      </c>
      <c r="C31" t="s">
        <v>13</v>
      </c>
      <c r="E31">
        <v>2.88</v>
      </c>
      <c r="F31">
        <v>47.731999999999999</v>
      </c>
      <c r="G31">
        <f>F31/41.793</f>
        <v>1.142105137223937</v>
      </c>
      <c r="H31" t="s">
        <v>82</v>
      </c>
      <c r="I31" t="s">
        <v>151</v>
      </c>
      <c r="J31">
        <v>500</v>
      </c>
      <c r="K31" t="s">
        <v>162</v>
      </c>
      <c r="L31">
        <v>3</v>
      </c>
    </row>
    <row r="32" spans="1:12" x14ac:dyDescent="0.25">
      <c r="A32">
        <v>12</v>
      </c>
      <c r="B32" t="s">
        <v>89</v>
      </c>
      <c r="C32" t="s">
        <v>13</v>
      </c>
      <c r="G32" s="1">
        <f>F32/37.256</f>
        <v>0</v>
      </c>
      <c r="H32" t="s">
        <v>80</v>
      </c>
      <c r="I32" t="s">
        <v>151</v>
      </c>
      <c r="J32" t="s">
        <v>160</v>
      </c>
      <c r="K32" t="s">
        <v>161</v>
      </c>
      <c r="L32">
        <v>1</v>
      </c>
    </row>
    <row r="33" spans="1:12" x14ac:dyDescent="0.25">
      <c r="A33">
        <v>12</v>
      </c>
      <c r="B33" t="s">
        <v>89</v>
      </c>
      <c r="C33" t="s">
        <v>13</v>
      </c>
      <c r="G33" s="1">
        <f>F33/81.76</f>
        <v>0</v>
      </c>
      <c r="H33" t="s">
        <v>79</v>
      </c>
      <c r="I33" t="s">
        <v>151</v>
      </c>
      <c r="J33" t="s">
        <v>160</v>
      </c>
      <c r="K33" t="s">
        <v>161</v>
      </c>
      <c r="L33">
        <v>1</v>
      </c>
    </row>
    <row r="34" spans="1:12" x14ac:dyDescent="0.25">
      <c r="A34">
        <v>12</v>
      </c>
      <c r="B34" t="s">
        <v>89</v>
      </c>
      <c r="C34" t="s">
        <v>13</v>
      </c>
      <c r="G34">
        <f>F34/41.47</f>
        <v>0</v>
      </c>
      <c r="H34" t="s">
        <v>81</v>
      </c>
      <c r="I34" t="s">
        <v>151</v>
      </c>
      <c r="J34" t="s">
        <v>160</v>
      </c>
      <c r="K34" t="s">
        <v>161</v>
      </c>
      <c r="L34">
        <v>1</v>
      </c>
    </row>
    <row r="35" spans="1:12" x14ac:dyDescent="0.25">
      <c r="A35">
        <v>12</v>
      </c>
      <c r="B35" t="s">
        <v>89</v>
      </c>
      <c r="C35" t="s">
        <v>13</v>
      </c>
      <c r="G35">
        <f>F35/41.793</f>
        <v>0</v>
      </c>
      <c r="H35" t="s">
        <v>82</v>
      </c>
      <c r="I35" t="s">
        <v>151</v>
      </c>
      <c r="J35" t="s">
        <v>160</v>
      </c>
      <c r="K35" t="s">
        <v>161</v>
      </c>
      <c r="L35">
        <v>1</v>
      </c>
    </row>
    <row r="36" spans="1:12" x14ac:dyDescent="0.25">
      <c r="A36">
        <v>34</v>
      </c>
      <c r="B36" t="s">
        <v>90</v>
      </c>
      <c r="C36" t="s">
        <v>13</v>
      </c>
      <c r="G36" s="1">
        <f>F36/37.256</f>
        <v>0</v>
      </c>
      <c r="H36" t="s">
        <v>80</v>
      </c>
      <c r="I36" t="s">
        <v>151</v>
      </c>
      <c r="J36" t="s">
        <v>160</v>
      </c>
      <c r="K36" t="s">
        <v>161</v>
      </c>
      <c r="L36">
        <v>2</v>
      </c>
    </row>
    <row r="37" spans="1:12" x14ac:dyDescent="0.25">
      <c r="A37">
        <v>34</v>
      </c>
      <c r="B37" t="s">
        <v>90</v>
      </c>
      <c r="C37" t="s">
        <v>13</v>
      </c>
      <c r="E37">
        <v>5.03</v>
      </c>
      <c r="F37">
        <v>39.781999999999996</v>
      </c>
      <c r="G37" s="1">
        <f>F37/81.76</f>
        <v>0.48657045009784727</v>
      </c>
      <c r="H37" t="s">
        <v>79</v>
      </c>
      <c r="I37" t="s">
        <v>151</v>
      </c>
      <c r="J37" t="s">
        <v>160</v>
      </c>
      <c r="K37" t="s">
        <v>161</v>
      </c>
      <c r="L37">
        <v>2</v>
      </c>
    </row>
    <row r="38" spans="1:12" x14ac:dyDescent="0.25">
      <c r="A38">
        <v>34</v>
      </c>
      <c r="B38" t="s">
        <v>90</v>
      </c>
      <c r="C38" t="s">
        <v>13</v>
      </c>
      <c r="G38">
        <f>F38/41.47</f>
        <v>0</v>
      </c>
      <c r="H38" t="s">
        <v>81</v>
      </c>
      <c r="I38" t="s">
        <v>151</v>
      </c>
      <c r="J38" t="s">
        <v>160</v>
      </c>
      <c r="K38" t="s">
        <v>161</v>
      </c>
      <c r="L38">
        <v>2</v>
      </c>
    </row>
    <row r="39" spans="1:12" x14ac:dyDescent="0.25">
      <c r="A39">
        <v>34</v>
      </c>
      <c r="B39" t="s">
        <v>90</v>
      </c>
      <c r="C39" t="s">
        <v>13</v>
      </c>
      <c r="G39">
        <f>F39/41.793</f>
        <v>0</v>
      </c>
      <c r="H39" t="s">
        <v>82</v>
      </c>
      <c r="I39" t="s">
        <v>151</v>
      </c>
      <c r="J39" t="s">
        <v>160</v>
      </c>
      <c r="K39" t="s">
        <v>161</v>
      </c>
      <c r="L39">
        <v>2</v>
      </c>
    </row>
    <row r="40" spans="1:12" x14ac:dyDescent="0.25">
      <c r="A40">
        <v>32</v>
      </c>
      <c r="B40" t="s">
        <v>91</v>
      </c>
      <c r="C40" t="s">
        <v>13</v>
      </c>
      <c r="E40">
        <v>3.74</v>
      </c>
      <c r="F40">
        <v>108.983</v>
      </c>
      <c r="G40" s="1">
        <f>F40/37.256</f>
        <v>2.925246940090187</v>
      </c>
      <c r="H40" t="s">
        <v>80</v>
      </c>
      <c r="I40" t="s">
        <v>151</v>
      </c>
      <c r="J40" t="s">
        <v>160</v>
      </c>
      <c r="K40" t="s">
        <v>161</v>
      </c>
      <c r="L40">
        <v>3</v>
      </c>
    </row>
    <row r="41" spans="1:12" x14ac:dyDescent="0.25">
      <c r="A41">
        <v>32</v>
      </c>
      <c r="B41" t="s">
        <v>91</v>
      </c>
      <c r="C41" t="s">
        <v>13</v>
      </c>
      <c r="E41">
        <v>5.04</v>
      </c>
      <c r="F41">
        <v>124.39</v>
      </c>
      <c r="G41" s="1">
        <f>F41/81.76</f>
        <v>1.5214041095890409</v>
      </c>
      <c r="H41" t="s">
        <v>79</v>
      </c>
      <c r="I41" t="s">
        <v>151</v>
      </c>
      <c r="J41" t="s">
        <v>160</v>
      </c>
      <c r="K41" t="s">
        <v>161</v>
      </c>
      <c r="L41">
        <v>3</v>
      </c>
    </row>
    <row r="42" spans="1:12" x14ac:dyDescent="0.25">
      <c r="A42">
        <v>32</v>
      </c>
      <c r="B42" t="s">
        <v>91</v>
      </c>
      <c r="C42" t="s">
        <v>13</v>
      </c>
      <c r="G42">
        <f>F42/41.47</f>
        <v>0</v>
      </c>
      <c r="H42" t="s">
        <v>81</v>
      </c>
      <c r="I42" t="s">
        <v>151</v>
      </c>
      <c r="J42" t="s">
        <v>160</v>
      </c>
      <c r="K42" t="s">
        <v>161</v>
      </c>
      <c r="L42">
        <v>3</v>
      </c>
    </row>
    <row r="43" spans="1:12" x14ac:dyDescent="0.25">
      <c r="A43">
        <v>32</v>
      </c>
      <c r="B43" t="s">
        <v>91</v>
      </c>
      <c r="C43" t="s">
        <v>13</v>
      </c>
      <c r="G43">
        <f>F43/41.793</f>
        <v>0</v>
      </c>
      <c r="H43" t="s">
        <v>82</v>
      </c>
      <c r="I43" t="s">
        <v>151</v>
      </c>
      <c r="J43" t="s">
        <v>160</v>
      </c>
      <c r="K43" t="s">
        <v>161</v>
      </c>
      <c r="L43">
        <v>3</v>
      </c>
    </row>
    <row r="44" spans="1:12" x14ac:dyDescent="0.25">
      <c r="A44">
        <v>21</v>
      </c>
      <c r="B44" t="s">
        <v>92</v>
      </c>
      <c r="C44" t="s">
        <v>13</v>
      </c>
      <c r="G44" s="1">
        <f>F44/37.256</f>
        <v>0</v>
      </c>
      <c r="H44" t="s">
        <v>80</v>
      </c>
      <c r="I44" t="s">
        <v>151</v>
      </c>
      <c r="J44" t="s">
        <v>160</v>
      </c>
      <c r="K44" t="s">
        <v>162</v>
      </c>
      <c r="L44">
        <v>1</v>
      </c>
    </row>
    <row r="45" spans="1:12" x14ac:dyDescent="0.25">
      <c r="A45">
        <v>21</v>
      </c>
      <c r="B45" t="s">
        <v>92</v>
      </c>
      <c r="C45" t="s">
        <v>13</v>
      </c>
      <c r="G45" s="1">
        <f>F45/81.76</f>
        <v>0</v>
      </c>
      <c r="H45" t="s">
        <v>79</v>
      </c>
      <c r="I45" t="s">
        <v>151</v>
      </c>
      <c r="J45" t="s">
        <v>160</v>
      </c>
      <c r="K45" t="s">
        <v>162</v>
      </c>
      <c r="L45">
        <v>1</v>
      </c>
    </row>
    <row r="46" spans="1:12" x14ac:dyDescent="0.25">
      <c r="A46">
        <v>21</v>
      </c>
      <c r="B46" t="s">
        <v>92</v>
      </c>
      <c r="C46" t="s">
        <v>13</v>
      </c>
      <c r="G46">
        <f>F46/41.47</f>
        <v>0</v>
      </c>
      <c r="H46" t="s">
        <v>81</v>
      </c>
      <c r="I46" t="s">
        <v>151</v>
      </c>
      <c r="J46" t="s">
        <v>160</v>
      </c>
      <c r="K46" t="s">
        <v>162</v>
      </c>
      <c r="L46">
        <v>1</v>
      </c>
    </row>
    <row r="47" spans="1:12" x14ac:dyDescent="0.25">
      <c r="A47">
        <v>21</v>
      </c>
      <c r="B47" t="s">
        <v>92</v>
      </c>
      <c r="C47" t="s">
        <v>13</v>
      </c>
      <c r="G47">
        <f>F47/41.793</f>
        <v>0</v>
      </c>
      <c r="H47" t="s">
        <v>82</v>
      </c>
      <c r="I47" t="s">
        <v>151</v>
      </c>
      <c r="J47" t="s">
        <v>160</v>
      </c>
      <c r="K47" t="s">
        <v>162</v>
      </c>
      <c r="L47">
        <v>1</v>
      </c>
    </row>
    <row r="48" spans="1:12" x14ac:dyDescent="0.25">
      <c r="A48">
        <v>29</v>
      </c>
      <c r="B48" t="s">
        <v>93</v>
      </c>
      <c r="C48" t="s">
        <v>13</v>
      </c>
      <c r="G48" s="1">
        <f>F48/37.256</f>
        <v>0</v>
      </c>
      <c r="H48" t="s">
        <v>80</v>
      </c>
      <c r="I48" t="s">
        <v>151</v>
      </c>
      <c r="J48" t="s">
        <v>160</v>
      </c>
      <c r="K48" t="s">
        <v>162</v>
      </c>
      <c r="L48">
        <v>2</v>
      </c>
    </row>
    <row r="49" spans="1:12" x14ac:dyDescent="0.25">
      <c r="A49">
        <v>29</v>
      </c>
      <c r="B49" t="s">
        <v>93</v>
      </c>
      <c r="C49" t="s">
        <v>13</v>
      </c>
      <c r="E49">
        <v>5.04</v>
      </c>
      <c r="F49">
        <v>42.536999999999999</v>
      </c>
      <c r="G49" s="1">
        <f>F49/81.76</f>
        <v>0.52026663405088058</v>
      </c>
      <c r="H49" t="s">
        <v>79</v>
      </c>
      <c r="I49" t="s">
        <v>151</v>
      </c>
      <c r="J49" t="s">
        <v>160</v>
      </c>
      <c r="K49" t="s">
        <v>162</v>
      </c>
      <c r="L49">
        <v>2</v>
      </c>
    </row>
    <row r="50" spans="1:12" x14ac:dyDescent="0.25">
      <c r="A50">
        <v>29</v>
      </c>
      <c r="B50" t="s">
        <v>93</v>
      </c>
      <c r="C50" t="s">
        <v>13</v>
      </c>
      <c r="G50">
        <f>F50/41.47</f>
        <v>0</v>
      </c>
      <c r="H50" t="s">
        <v>81</v>
      </c>
      <c r="I50" t="s">
        <v>151</v>
      </c>
      <c r="J50" t="s">
        <v>160</v>
      </c>
      <c r="K50" t="s">
        <v>162</v>
      </c>
      <c r="L50">
        <v>2</v>
      </c>
    </row>
    <row r="51" spans="1:12" x14ac:dyDescent="0.25">
      <c r="A51">
        <v>29</v>
      </c>
      <c r="B51" t="s">
        <v>93</v>
      </c>
      <c r="C51" t="s">
        <v>13</v>
      </c>
      <c r="G51">
        <f>F51/41.793</f>
        <v>0</v>
      </c>
      <c r="H51" t="s">
        <v>82</v>
      </c>
      <c r="I51" t="s">
        <v>151</v>
      </c>
      <c r="J51" t="s">
        <v>160</v>
      </c>
      <c r="K51" t="s">
        <v>162</v>
      </c>
      <c r="L51">
        <v>2</v>
      </c>
    </row>
    <row r="52" spans="1:12" x14ac:dyDescent="0.25">
      <c r="A52">
        <v>42</v>
      </c>
      <c r="B52" t="s">
        <v>94</v>
      </c>
      <c r="C52" t="s">
        <v>13</v>
      </c>
      <c r="G52" s="1">
        <f>F52/37.256</f>
        <v>0</v>
      </c>
      <c r="H52" t="s">
        <v>80</v>
      </c>
      <c r="I52" t="s">
        <v>151</v>
      </c>
      <c r="J52" t="s">
        <v>160</v>
      </c>
      <c r="K52" t="s">
        <v>162</v>
      </c>
      <c r="L52">
        <v>3</v>
      </c>
    </row>
    <row r="53" spans="1:12" x14ac:dyDescent="0.25">
      <c r="A53">
        <v>42</v>
      </c>
      <c r="B53" t="s">
        <v>94</v>
      </c>
      <c r="C53" t="s">
        <v>13</v>
      </c>
      <c r="E53">
        <v>5.04</v>
      </c>
      <c r="F53">
        <v>86.674999999999997</v>
      </c>
      <c r="G53" s="1">
        <f>F53/81.76</f>
        <v>1.0601149706457924</v>
      </c>
      <c r="H53" t="s">
        <v>79</v>
      </c>
      <c r="I53" t="s">
        <v>151</v>
      </c>
      <c r="J53" t="s">
        <v>160</v>
      </c>
      <c r="K53" t="s">
        <v>162</v>
      </c>
      <c r="L53">
        <v>3</v>
      </c>
    </row>
    <row r="54" spans="1:12" x14ac:dyDescent="0.25">
      <c r="A54">
        <v>42</v>
      </c>
      <c r="B54" t="s">
        <v>94</v>
      </c>
      <c r="C54" t="s">
        <v>13</v>
      </c>
      <c r="G54">
        <f>F54/41.47</f>
        <v>0</v>
      </c>
      <c r="H54" t="s">
        <v>81</v>
      </c>
      <c r="I54" t="s">
        <v>151</v>
      </c>
      <c r="J54" t="s">
        <v>160</v>
      </c>
      <c r="K54" t="s">
        <v>162</v>
      </c>
      <c r="L54">
        <v>3</v>
      </c>
    </row>
    <row r="55" spans="1:12" x14ac:dyDescent="0.25">
      <c r="A55">
        <v>42</v>
      </c>
      <c r="B55" t="s">
        <v>94</v>
      </c>
      <c r="C55" t="s">
        <v>13</v>
      </c>
      <c r="G55">
        <f>F55/41.793</f>
        <v>0</v>
      </c>
      <c r="H55" t="s">
        <v>82</v>
      </c>
      <c r="I55" t="s">
        <v>151</v>
      </c>
      <c r="J55" t="s">
        <v>160</v>
      </c>
      <c r="K55" t="s">
        <v>162</v>
      </c>
      <c r="L55">
        <v>3</v>
      </c>
    </row>
    <row r="56" spans="1:12" x14ac:dyDescent="0.25">
      <c r="A56">
        <v>45</v>
      </c>
      <c r="B56" t="s">
        <v>95</v>
      </c>
      <c r="C56" t="s">
        <v>13</v>
      </c>
      <c r="E56">
        <v>3.74</v>
      </c>
      <c r="F56">
        <v>62.643999999999998</v>
      </c>
      <c r="G56" s="1">
        <f>F56/37.256</f>
        <v>1.681447283659008</v>
      </c>
      <c r="H56" t="s">
        <v>80</v>
      </c>
      <c r="I56" t="s">
        <v>152</v>
      </c>
      <c r="J56">
        <v>500</v>
      </c>
      <c r="K56" t="s">
        <v>161</v>
      </c>
      <c r="L56">
        <v>1</v>
      </c>
    </row>
    <row r="57" spans="1:12" x14ac:dyDescent="0.25">
      <c r="A57">
        <v>45</v>
      </c>
      <c r="B57" t="s">
        <v>95</v>
      </c>
      <c r="C57" t="s">
        <v>13</v>
      </c>
      <c r="E57">
        <v>5.04</v>
      </c>
      <c r="F57">
        <v>47996.211000000003</v>
      </c>
      <c r="G57" s="1">
        <f>F57/81.76</f>
        <v>587.03780577299415</v>
      </c>
      <c r="H57" t="s">
        <v>79</v>
      </c>
      <c r="I57" t="s">
        <v>152</v>
      </c>
      <c r="J57">
        <v>500</v>
      </c>
      <c r="K57" t="s">
        <v>161</v>
      </c>
      <c r="L57">
        <v>1</v>
      </c>
    </row>
    <row r="58" spans="1:12" x14ac:dyDescent="0.25">
      <c r="A58">
        <v>45</v>
      </c>
      <c r="B58" t="s">
        <v>95</v>
      </c>
      <c r="C58" t="s">
        <v>13</v>
      </c>
      <c r="E58">
        <v>5.53</v>
      </c>
      <c r="F58">
        <v>403.166</v>
      </c>
      <c r="G58">
        <f>F58/41.47</f>
        <v>9.7218712322160599</v>
      </c>
      <c r="H58" t="s">
        <v>81</v>
      </c>
      <c r="I58" t="s">
        <v>152</v>
      </c>
      <c r="J58">
        <v>500</v>
      </c>
      <c r="K58" t="s">
        <v>161</v>
      </c>
      <c r="L58">
        <v>1</v>
      </c>
    </row>
    <row r="59" spans="1:12" x14ac:dyDescent="0.25">
      <c r="A59">
        <v>45</v>
      </c>
      <c r="B59" t="s">
        <v>95</v>
      </c>
      <c r="C59" t="s">
        <v>13</v>
      </c>
      <c r="E59">
        <v>2.88</v>
      </c>
      <c r="F59">
        <v>490.60599999999999</v>
      </c>
      <c r="G59">
        <f>F59/41.793</f>
        <v>11.738951499054865</v>
      </c>
      <c r="H59" t="s">
        <v>82</v>
      </c>
      <c r="I59" t="s">
        <v>152</v>
      </c>
      <c r="J59">
        <v>500</v>
      </c>
      <c r="K59" t="s">
        <v>161</v>
      </c>
      <c r="L59">
        <v>1</v>
      </c>
    </row>
    <row r="60" spans="1:12" x14ac:dyDescent="0.25">
      <c r="A60">
        <v>48</v>
      </c>
      <c r="B60" t="s">
        <v>96</v>
      </c>
      <c r="C60" t="s">
        <v>13</v>
      </c>
      <c r="E60">
        <v>3.74</v>
      </c>
      <c r="F60">
        <v>28.972999999999999</v>
      </c>
      <c r="G60" s="1">
        <f>F60/37.256</f>
        <v>0.77767339488941378</v>
      </c>
      <c r="H60" t="s">
        <v>80</v>
      </c>
      <c r="I60" t="s">
        <v>152</v>
      </c>
      <c r="J60">
        <v>500</v>
      </c>
      <c r="K60" t="s">
        <v>161</v>
      </c>
      <c r="L60">
        <v>2</v>
      </c>
    </row>
    <row r="61" spans="1:12" x14ac:dyDescent="0.25">
      <c r="A61">
        <v>48</v>
      </c>
      <c r="B61" t="s">
        <v>96</v>
      </c>
      <c r="C61" t="s">
        <v>13</v>
      </c>
      <c r="E61">
        <v>5.04</v>
      </c>
      <c r="F61">
        <v>33771.055</v>
      </c>
      <c r="G61" s="1">
        <f>F61/81.76</f>
        <v>413.05106409001957</v>
      </c>
      <c r="H61" t="s">
        <v>79</v>
      </c>
      <c r="I61" t="s">
        <v>152</v>
      </c>
      <c r="J61">
        <v>500</v>
      </c>
      <c r="K61" t="s">
        <v>161</v>
      </c>
      <c r="L61">
        <v>2</v>
      </c>
    </row>
    <row r="62" spans="1:12" x14ac:dyDescent="0.25">
      <c r="A62">
        <v>48</v>
      </c>
      <c r="B62" t="s">
        <v>96</v>
      </c>
      <c r="C62" t="s">
        <v>13</v>
      </c>
      <c r="G62">
        <f>F62/41.47</f>
        <v>0</v>
      </c>
      <c r="H62" t="s">
        <v>81</v>
      </c>
      <c r="I62" t="s">
        <v>152</v>
      </c>
      <c r="J62">
        <v>500</v>
      </c>
      <c r="K62" t="s">
        <v>161</v>
      </c>
      <c r="L62">
        <v>2</v>
      </c>
    </row>
    <row r="63" spans="1:12" x14ac:dyDescent="0.25">
      <c r="A63">
        <v>48</v>
      </c>
      <c r="B63" t="s">
        <v>96</v>
      </c>
      <c r="C63" t="s">
        <v>13</v>
      </c>
      <c r="E63">
        <v>2.88</v>
      </c>
      <c r="F63">
        <v>131.65700000000001</v>
      </c>
      <c r="G63">
        <f>F63/41.793</f>
        <v>3.1502165434402896</v>
      </c>
      <c r="H63" t="s">
        <v>82</v>
      </c>
      <c r="I63" t="s">
        <v>152</v>
      </c>
      <c r="J63">
        <v>500</v>
      </c>
      <c r="K63" t="s">
        <v>161</v>
      </c>
      <c r="L63">
        <v>2</v>
      </c>
    </row>
    <row r="64" spans="1:12" x14ac:dyDescent="0.25">
      <c r="A64">
        <v>23</v>
      </c>
      <c r="B64" t="s">
        <v>97</v>
      </c>
      <c r="C64" t="s">
        <v>13</v>
      </c>
      <c r="E64">
        <v>3.74</v>
      </c>
      <c r="F64">
        <v>39.000999999999998</v>
      </c>
      <c r="G64" s="1">
        <f>F64/37.256</f>
        <v>1.0468380931930426</v>
      </c>
      <c r="H64" t="s">
        <v>80</v>
      </c>
      <c r="I64" t="s">
        <v>152</v>
      </c>
      <c r="J64">
        <v>500</v>
      </c>
      <c r="K64" t="s">
        <v>161</v>
      </c>
      <c r="L64">
        <v>3</v>
      </c>
    </row>
    <row r="65" spans="1:12" x14ac:dyDescent="0.25">
      <c r="A65">
        <v>23</v>
      </c>
      <c r="B65" t="s">
        <v>97</v>
      </c>
      <c r="C65" t="s">
        <v>13</v>
      </c>
      <c r="E65">
        <v>5.04</v>
      </c>
      <c r="F65">
        <v>34504.887000000002</v>
      </c>
      <c r="G65" s="1">
        <f>F65/81.76</f>
        <v>422.02650440313113</v>
      </c>
      <c r="H65" t="s">
        <v>79</v>
      </c>
      <c r="I65" t="s">
        <v>152</v>
      </c>
      <c r="J65">
        <v>500</v>
      </c>
      <c r="K65" t="s">
        <v>161</v>
      </c>
      <c r="L65">
        <v>3</v>
      </c>
    </row>
    <row r="66" spans="1:12" x14ac:dyDescent="0.25">
      <c r="A66">
        <v>23</v>
      </c>
      <c r="B66" t="s">
        <v>97</v>
      </c>
      <c r="C66" t="s">
        <v>13</v>
      </c>
      <c r="G66">
        <f>F66/41.47</f>
        <v>0</v>
      </c>
      <c r="H66" t="s">
        <v>81</v>
      </c>
      <c r="I66" t="s">
        <v>152</v>
      </c>
      <c r="J66">
        <v>500</v>
      </c>
      <c r="K66" t="s">
        <v>161</v>
      </c>
      <c r="L66">
        <v>3</v>
      </c>
    </row>
    <row r="67" spans="1:12" x14ac:dyDescent="0.25">
      <c r="A67">
        <v>23</v>
      </c>
      <c r="B67" t="s">
        <v>97</v>
      </c>
      <c r="C67" t="s">
        <v>13</v>
      </c>
      <c r="E67">
        <v>2.88</v>
      </c>
      <c r="F67">
        <v>143.90600000000001</v>
      </c>
      <c r="G67">
        <f>F67/41.793</f>
        <v>3.4433039025674157</v>
      </c>
      <c r="H67" t="s">
        <v>82</v>
      </c>
      <c r="I67" t="s">
        <v>152</v>
      </c>
      <c r="J67">
        <v>500</v>
      </c>
      <c r="K67" t="s">
        <v>161</v>
      </c>
      <c r="L67">
        <v>3</v>
      </c>
    </row>
    <row r="68" spans="1:12" x14ac:dyDescent="0.25">
      <c r="A68">
        <v>22</v>
      </c>
      <c r="B68" t="s">
        <v>98</v>
      </c>
      <c r="C68" t="s">
        <v>13</v>
      </c>
      <c r="E68">
        <v>3.74</v>
      </c>
      <c r="F68">
        <v>54949.995999999999</v>
      </c>
      <c r="G68" s="1">
        <f>F68/37.256</f>
        <v>1474.9301052179514</v>
      </c>
      <c r="H68" t="s">
        <v>80</v>
      </c>
      <c r="I68" t="s">
        <v>152</v>
      </c>
      <c r="J68">
        <v>500</v>
      </c>
      <c r="K68" t="s">
        <v>162</v>
      </c>
      <c r="L68">
        <v>1</v>
      </c>
    </row>
    <row r="69" spans="1:12" x14ac:dyDescent="0.25">
      <c r="A69">
        <v>22</v>
      </c>
      <c r="B69" t="s">
        <v>98</v>
      </c>
      <c r="C69" t="s">
        <v>13</v>
      </c>
      <c r="E69">
        <v>5.04</v>
      </c>
      <c r="F69">
        <v>5294.3670000000002</v>
      </c>
      <c r="G69" s="1">
        <f>F69/81.76</f>
        <v>64.754977984344421</v>
      </c>
      <c r="H69" t="s">
        <v>79</v>
      </c>
      <c r="I69" t="s">
        <v>152</v>
      </c>
      <c r="J69">
        <v>500</v>
      </c>
      <c r="K69" t="s">
        <v>162</v>
      </c>
      <c r="L69">
        <v>1</v>
      </c>
    </row>
    <row r="70" spans="1:12" x14ac:dyDescent="0.25">
      <c r="A70">
        <v>22</v>
      </c>
      <c r="B70" t="s">
        <v>98</v>
      </c>
      <c r="C70" t="s">
        <v>13</v>
      </c>
      <c r="G70">
        <f>F70/41.47</f>
        <v>0</v>
      </c>
      <c r="H70" t="s">
        <v>81</v>
      </c>
      <c r="I70" t="s">
        <v>152</v>
      </c>
      <c r="J70">
        <v>500</v>
      </c>
      <c r="K70" t="s">
        <v>162</v>
      </c>
      <c r="L70">
        <v>1</v>
      </c>
    </row>
    <row r="71" spans="1:12" x14ac:dyDescent="0.25">
      <c r="A71">
        <v>22</v>
      </c>
      <c r="B71" t="s">
        <v>98</v>
      </c>
      <c r="C71" t="s">
        <v>13</v>
      </c>
      <c r="G71">
        <f>F71/41.793</f>
        <v>0</v>
      </c>
      <c r="H71" t="s">
        <v>82</v>
      </c>
      <c r="I71" t="s">
        <v>152</v>
      </c>
      <c r="J71">
        <v>500</v>
      </c>
      <c r="K71" t="s">
        <v>162</v>
      </c>
      <c r="L71">
        <v>1</v>
      </c>
    </row>
    <row r="72" spans="1:12" x14ac:dyDescent="0.25">
      <c r="A72">
        <v>53</v>
      </c>
      <c r="B72" t="s">
        <v>99</v>
      </c>
      <c r="C72" t="s">
        <v>13</v>
      </c>
      <c r="E72">
        <v>3.74</v>
      </c>
      <c r="F72">
        <v>28956.616999999998</v>
      </c>
      <c r="G72" s="1">
        <f>F72/37.256</f>
        <v>777.23365363968219</v>
      </c>
      <c r="H72" t="s">
        <v>80</v>
      </c>
      <c r="I72" t="s">
        <v>152</v>
      </c>
      <c r="J72">
        <v>500</v>
      </c>
      <c r="K72" t="s">
        <v>162</v>
      </c>
      <c r="L72">
        <v>2</v>
      </c>
    </row>
    <row r="73" spans="1:12" x14ac:dyDescent="0.25">
      <c r="A73">
        <v>53</v>
      </c>
      <c r="B73" t="s">
        <v>99</v>
      </c>
      <c r="C73" t="s">
        <v>13</v>
      </c>
      <c r="E73">
        <v>5.04</v>
      </c>
      <c r="F73">
        <v>19991.330000000002</v>
      </c>
      <c r="G73" s="1">
        <f>F73/81.76</f>
        <v>244.51235322896284</v>
      </c>
      <c r="H73" t="s">
        <v>79</v>
      </c>
      <c r="I73" t="s">
        <v>152</v>
      </c>
      <c r="J73">
        <v>500</v>
      </c>
      <c r="K73" t="s">
        <v>162</v>
      </c>
      <c r="L73">
        <v>2</v>
      </c>
    </row>
    <row r="74" spans="1:12" x14ac:dyDescent="0.25">
      <c r="A74">
        <v>53</v>
      </c>
      <c r="B74" t="s">
        <v>99</v>
      </c>
      <c r="C74" t="s">
        <v>13</v>
      </c>
      <c r="G74">
        <f>F74/41.47</f>
        <v>0</v>
      </c>
      <c r="H74" t="s">
        <v>81</v>
      </c>
      <c r="I74" t="s">
        <v>152</v>
      </c>
      <c r="J74">
        <v>500</v>
      </c>
      <c r="K74" t="s">
        <v>162</v>
      </c>
      <c r="L74">
        <v>2</v>
      </c>
    </row>
    <row r="75" spans="1:12" x14ac:dyDescent="0.25">
      <c r="A75">
        <v>53</v>
      </c>
      <c r="B75" t="s">
        <v>99</v>
      </c>
      <c r="C75" t="s">
        <v>13</v>
      </c>
      <c r="G75">
        <f>F75/41.793</f>
        <v>0</v>
      </c>
      <c r="H75" t="s">
        <v>82</v>
      </c>
      <c r="I75" t="s">
        <v>152</v>
      </c>
      <c r="J75">
        <v>500</v>
      </c>
      <c r="K75" t="s">
        <v>162</v>
      </c>
      <c r="L75">
        <v>2</v>
      </c>
    </row>
    <row r="76" spans="1:12" x14ac:dyDescent="0.25">
      <c r="A76">
        <v>27</v>
      </c>
      <c r="B76" t="s">
        <v>100</v>
      </c>
      <c r="C76" t="s">
        <v>13</v>
      </c>
      <c r="E76">
        <v>3.74</v>
      </c>
      <c r="F76">
        <v>57695.718999999997</v>
      </c>
      <c r="G76" s="1">
        <f>F76/37.256</f>
        <v>1548.628918831866</v>
      </c>
      <c r="H76" t="s">
        <v>80</v>
      </c>
      <c r="I76" t="s">
        <v>152</v>
      </c>
      <c r="J76">
        <v>500</v>
      </c>
      <c r="K76" t="s">
        <v>162</v>
      </c>
      <c r="L76">
        <v>3</v>
      </c>
    </row>
    <row r="77" spans="1:12" x14ac:dyDescent="0.25">
      <c r="A77">
        <v>27</v>
      </c>
      <c r="B77" t="s">
        <v>100</v>
      </c>
      <c r="C77" t="s">
        <v>13</v>
      </c>
      <c r="E77">
        <v>5.04</v>
      </c>
      <c r="F77">
        <v>3862.973</v>
      </c>
      <c r="G77" s="1">
        <f>F77/81.76</f>
        <v>47.247712818003912</v>
      </c>
      <c r="H77" t="s">
        <v>79</v>
      </c>
      <c r="I77" t="s">
        <v>152</v>
      </c>
      <c r="J77">
        <v>500</v>
      </c>
      <c r="K77" t="s">
        <v>162</v>
      </c>
      <c r="L77">
        <v>3</v>
      </c>
    </row>
    <row r="78" spans="1:12" x14ac:dyDescent="0.25">
      <c r="A78">
        <v>27</v>
      </c>
      <c r="B78" t="s">
        <v>100</v>
      </c>
      <c r="C78" t="s">
        <v>13</v>
      </c>
      <c r="G78">
        <f>F78/41.47</f>
        <v>0</v>
      </c>
      <c r="H78" t="s">
        <v>81</v>
      </c>
      <c r="I78" t="s">
        <v>152</v>
      </c>
      <c r="J78">
        <v>500</v>
      </c>
      <c r="K78" t="s">
        <v>162</v>
      </c>
      <c r="L78">
        <v>3</v>
      </c>
    </row>
    <row r="79" spans="1:12" x14ac:dyDescent="0.25">
      <c r="A79">
        <v>27</v>
      </c>
      <c r="B79" t="s">
        <v>100</v>
      </c>
      <c r="C79" t="s">
        <v>13</v>
      </c>
      <c r="G79">
        <f>F79/41.793</f>
        <v>0</v>
      </c>
      <c r="H79" t="s">
        <v>82</v>
      </c>
      <c r="I79" t="s">
        <v>152</v>
      </c>
      <c r="J79">
        <v>500</v>
      </c>
      <c r="K79" t="s">
        <v>162</v>
      </c>
      <c r="L79">
        <v>3</v>
      </c>
    </row>
    <row r="80" spans="1:12" x14ac:dyDescent="0.25">
      <c r="A80">
        <v>37</v>
      </c>
      <c r="B80" t="s">
        <v>101</v>
      </c>
      <c r="C80" t="s">
        <v>13</v>
      </c>
      <c r="G80" s="1">
        <f>F80/37.256</f>
        <v>0</v>
      </c>
      <c r="H80" t="s">
        <v>80</v>
      </c>
      <c r="I80" t="s">
        <v>152</v>
      </c>
      <c r="J80" t="s">
        <v>160</v>
      </c>
      <c r="K80" t="s">
        <v>161</v>
      </c>
      <c r="L80">
        <v>1</v>
      </c>
    </row>
    <row r="81" spans="1:12" x14ac:dyDescent="0.25">
      <c r="A81">
        <v>37</v>
      </c>
      <c r="B81" t="s">
        <v>101</v>
      </c>
      <c r="C81" t="s">
        <v>13</v>
      </c>
      <c r="E81">
        <v>5.04</v>
      </c>
      <c r="F81">
        <v>33.35</v>
      </c>
      <c r="G81" s="1">
        <f>F81/81.76</f>
        <v>0.40790117416829746</v>
      </c>
      <c r="H81" t="s">
        <v>79</v>
      </c>
      <c r="I81" t="s">
        <v>152</v>
      </c>
      <c r="J81" t="s">
        <v>160</v>
      </c>
      <c r="K81" t="s">
        <v>161</v>
      </c>
      <c r="L81">
        <v>1</v>
      </c>
    </row>
    <row r="82" spans="1:12" x14ac:dyDescent="0.25">
      <c r="A82">
        <v>37</v>
      </c>
      <c r="B82" t="s">
        <v>101</v>
      </c>
      <c r="C82" t="s">
        <v>13</v>
      </c>
      <c r="G82">
        <f>F82/41.47</f>
        <v>0</v>
      </c>
      <c r="H82" t="s">
        <v>81</v>
      </c>
      <c r="I82" t="s">
        <v>152</v>
      </c>
      <c r="J82" t="s">
        <v>160</v>
      </c>
      <c r="K82" t="s">
        <v>161</v>
      </c>
      <c r="L82">
        <v>1</v>
      </c>
    </row>
    <row r="83" spans="1:12" x14ac:dyDescent="0.25">
      <c r="A83">
        <v>37</v>
      </c>
      <c r="B83" t="s">
        <v>101</v>
      </c>
      <c r="C83" t="s">
        <v>13</v>
      </c>
      <c r="G83">
        <f>F83/41.793</f>
        <v>0</v>
      </c>
      <c r="H83" t="s">
        <v>82</v>
      </c>
      <c r="I83" t="s">
        <v>152</v>
      </c>
      <c r="J83" t="s">
        <v>160</v>
      </c>
      <c r="K83" t="s">
        <v>161</v>
      </c>
      <c r="L83">
        <v>1</v>
      </c>
    </row>
    <row r="84" spans="1:12" x14ac:dyDescent="0.25">
      <c r="A84">
        <v>16</v>
      </c>
      <c r="B84" t="s">
        <v>102</v>
      </c>
      <c r="C84" t="s">
        <v>13</v>
      </c>
      <c r="G84" s="1">
        <f>F84/37.256</f>
        <v>0</v>
      </c>
      <c r="H84" t="s">
        <v>80</v>
      </c>
      <c r="I84" t="s">
        <v>152</v>
      </c>
      <c r="J84" t="s">
        <v>160</v>
      </c>
      <c r="K84" t="s">
        <v>161</v>
      </c>
      <c r="L84">
        <v>2</v>
      </c>
    </row>
    <row r="85" spans="1:12" x14ac:dyDescent="0.25">
      <c r="A85">
        <v>16</v>
      </c>
      <c r="B85" t="s">
        <v>102</v>
      </c>
      <c r="C85" t="s">
        <v>13</v>
      </c>
      <c r="G85" s="1">
        <f>F85/81.76</f>
        <v>0</v>
      </c>
      <c r="H85" t="s">
        <v>79</v>
      </c>
      <c r="I85" t="s">
        <v>152</v>
      </c>
      <c r="J85" t="s">
        <v>160</v>
      </c>
      <c r="K85" t="s">
        <v>161</v>
      </c>
      <c r="L85">
        <v>2</v>
      </c>
    </row>
    <row r="86" spans="1:12" x14ac:dyDescent="0.25">
      <c r="A86">
        <v>16</v>
      </c>
      <c r="B86" t="s">
        <v>102</v>
      </c>
      <c r="C86" t="s">
        <v>13</v>
      </c>
      <c r="G86">
        <f>F86/41.47</f>
        <v>0</v>
      </c>
      <c r="H86" t="s">
        <v>81</v>
      </c>
      <c r="I86" t="s">
        <v>152</v>
      </c>
      <c r="J86" t="s">
        <v>160</v>
      </c>
      <c r="K86" t="s">
        <v>161</v>
      </c>
      <c r="L86">
        <v>2</v>
      </c>
    </row>
    <row r="87" spans="1:12" x14ac:dyDescent="0.25">
      <c r="A87">
        <v>16</v>
      </c>
      <c r="B87" t="s">
        <v>102</v>
      </c>
      <c r="C87" t="s">
        <v>13</v>
      </c>
      <c r="G87">
        <f>F87/41.793</f>
        <v>0</v>
      </c>
      <c r="H87" t="s">
        <v>82</v>
      </c>
      <c r="I87" t="s">
        <v>152</v>
      </c>
      <c r="J87" t="s">
        <v>160</v>
      </c>
      <c r="K87" t="s">
        <v>161</v>
      </c>
      <c r="L87">
        <v>2</v>
      </c>
    </row>
    <row r="88" spans="1:12" x14ac:dyDescent="0.25">
      <c r="A88">
        <v>9</v>
      </c>
      <c r="B88" t="s">
        <v>103</v>
      </c>
      <c r="C88" t="s">
        <v>13</v>
      </c>
      <c r="G88" s="1">
        <f>F88/37.256</f>
        <v>0</v>
      </c>
      <c r="H88" t="s">
        <v>80</v>
      </c>
      <c r="I88" t="s">
        <v>152</v>
      </c>
      <c r="J88" t="s">
        <v>160</v>
      </c>
      <c r="K88" t="s">
        <v>161</v>
      </c>
      <c r="L88">
        <v>3</v>
      </c>
    </row>
    <row r="89" spans="1:12" x14ac:dyDescent="0.25">
      <c r="A89">
        <v>9</v>
      </c>
      <c r="B89" t="s">
        <v>103</v>
      </c>
      <c r="C89" t="s">
        <v>13</v>
      </c>
      <c r="G89" s="1">
        <f>F89/81.76</f>
        <v>0</v>
      </c>
      <c r="H89" t="s">
        <v>79</v>
      </c>
      <c r="I89" t="s">
        <v>152</v>
      </c>
      <c r="J89" t="s">
        <v>160</v>
      </c>
      <c r="K89" t="s">
        <v>161</v>
      </c>
      <c r="L89">
        <v>3</v>
      </c>
    </row>
    <row r="90" spans="1:12" x14ac:dyDescent="0.25">
      <c r="A90">
        <v>9</v>
      </c>
      <c r="B90" t="s">
        <v>103</v>
      </c>
      <c r="C90" t="s">
        <v>13</v>
      </c>
      <c r="G90">
        <f>F90/41.47</f>
        <v>0</v>
      </c>
      <c r="H90" t="s">
        <v>81</v>
      </c>
      <c r="I90" t="s">
        <v>152</v>
      </c>
      <c r="J90" t="s">
        <v>160</v>
      </c>
      <c r="K90" t="s">
        <v>161</v>
      </c>
      <c r="L90">
        <v>3</v>
      </c>
    </row>
    <row r="91" spans="1:12" x14ac:dyDescent="0.25">
      <c r="A91">
        <v>9</v>
      </c>
      <c r="B91" t="s">
        <v>103</v>
      </c>
      <c r="C91" t="s">
        <v>13</v>
      </c>
      <c r="G91">
        <f>F91/41.793</f>
        <v>0</v>
      </c>
      <c r="H91" t="s">
        <v>82</v>
      </c>
      <c r="I91" t="s">
        <v>152</v>
      </c>
      <c r="J91" t="s">
        <v>160</v>
      </c>
      <c r="K91" t="s">
        <v>161</v>
      </c>
      <c r="L91">
        <v>3</v>
      </c>
    </row>
    <row r="92" spans="1:12" x14ac:dyDescent="0.25">
      <c r="A92">
        <v>13</v>
      </c>
      <c r="B92" t="s">
        <v>104</v>
      </c>
      <c r="C92" t="s">
        <v>13</v>
      </c>
      <c r="E92">
        <v>3.74</v>
      </c>
      <c r="F92">
        <v>266.19</v>
      </c>
      <c r="G92" s="1">
        <f>F92/37.256</f>
        <v>7.1448894137856991</v>
      </c>
      <c r="H92" t="s">
        <v>80</v>
      </c>
      <c r="I92" t="s">
        <v>152</v>
      </c>
      <c r="J92" t="s">
        <v>160</v>
      </c>
      <c r="K92" t="s">
        <v>162</v>
      </c>
      <c r="L92">
        <v>1</v>
      </c>
    </row>
    <row r="93" spans="1:12" x14ac:dyDescent="0.25">
      <c r="A93">
        <v>13</v>
      </c>
      <c r="B93" t="s">
        <v>104</v>
      </c>
      <c r="C93" t="s">
        <v>13</v>
      </c>
      <c r="E93">
        <v>5.04</v>
      </c>
      <c r="F93">
        <v>46.167000000000002</v>
      </c>
      <c r="G93" s="1">
        <f>F93/81.76</f>
        <v>0.56466487279843447</v>
      </c>
      <c r="H93" t="s">
        <v>79</v>
      </c>
      <c r="I93" t="s">
        <v>152</v>
      </c>
      <c r="J93" t="s">
        <v>160</v>
      </c>
      <c r="K93" t="s">
        <v>162</v>
      </c>
      <c r="L93">
        <v>1</v>
      </c>
    </row>
    <row r="94" spans="1:12" x14ac:dyDescent="0.25">
      <c r="A94">
        <v>13</v>
      </c>
      <c r="B94" t="s">
        <v>104</v>
      </c>
      <c r="C94" t="s">
        <v>13</v>
      </c>
      <c r="G94">
        <f>F94/41.47</f>
        <v>0</v>
      </c>
      <c r="H94" t="s">
        <v>81</v>
      </c>
      <c r="I94" t="s">
        <v>152</v>
      </c>
      <c r="J94" t="s">
        <v>160</v>
      </c>
      <c r="K94" t="s">
        <v>162</v>
      </c>
      <c r="L94">
        <v>1</v>
      </c>
    </row>
    <row r="95" spans="1:12" x14ac:dyDescent="0.25">
      <c r="A95">
        <v>13</v>
      </c>
      <c r="B95" t="s">
        <v>104</v>
      </c>
      <c r="C95" t="s">
        <v>13</v>
      </c>
      <c r="G95">
        <f>F95/41.793</f>
        <v>0</v>
      </c>
      <c r="H95" t="s">
        <v>82</v>
      </c>
      <c r="I95" t="s">
        <v>152</v>
      </c>
      <c r="J95" t="s">
        <v>160</v>
      </c>
      <c r="K95" t="s">
        <v>162</v>
      </c>
      <c r="L95">
        <v>1</v>
      </c>
    </row>
    <row r="96" spans="1:12" x14ac:dyDescent="0.25">
      <c r="A96">
        <v>24</v>
      </c>
      <c r="B96" t="s">
        <v>105</v>
      </c>
      <c r="C96" t="s">
        <v>13</v>
      </c>
      <c r="E96">
        <v>3.74</v>
      </c>
      <c r="F96">
        <v>41.24</v>
      </c>
      <c r="G96" s="1">
        <f>F96/37.256</f>
        <v>1.1069357955765515</v>
      </c>
      <c r="H96" t="s">
        <v>80</v>
      </c>
      <c r="I96" t="s">
        <v>152</v>
      </c>
      <c r="J96" t="s">
        <v>160</v>
      </c>
      <c r="K96" t="s">
        <v>162</v>
      </c>
      <c r="L96">
        <v>2</v>
      </c>
    </row>
    <row r="97" spans="1:12" x14ac:dyDescent="0.25">
      <c r="A97">
        <v>24</v>
      </c>
      <c r="B97" t="s">
        <v>105</v>
      </c>
      <c r="C97" t="s">
        <v>13</v>
      </c>
      <c r="E97">
        <v>5.04</v>
      </c>
      <c r="F97">
        <v>120.946</v>
      </c>
      <c r="G97" s="1">
        <f>F97/81.76</f>
        <v>1.4792808219178082</v>
      </c>
      <c r="H97" t="s">
        <v>79</v>
      </c>
      <c r="I97" t="s">
        <v>152</v>
      </c>
      <c r="J97" t="s">
        <v>160</v>
      </c>
      <c r="K97" t="s">
        <v>162</v>
      </c>
      <c r="L97">
        <v>2</v>
      </c>
    </row>
    <row r="98" spans="1:12" x14ac:dyDescent="0.25">
      <c r="A98">
        <v>24</v>
      </c>
      <c r="B98" t="s">
        <v>105</v>
      </c>
      <c r="C98" t="s">
        <v>13</v>
      </c>
      <c r="G98">
        <f>F98/41.47</f>
        <v>0</v>
      </c>
      <c r="H98" t="s">
        <v>81</v>
      </c>
      <c r="I98" t="s">
        <v>152</v>
      </c>
      <c r="J98" t="s">
        <v>160</v>
      </c>
      <c r="K98" t="s">
        <v>162</v>
      </c>
      <c r="L98">
        <v>2</v>
      </c>
    </row>
    <row r="99" spans="1:12" x14ac:dyDescent="0.25">
      <c r="A99">
        <v>24</v>
      </c>
      <c r="B99" t="s">
        <v>105</v>
      </c>
      <c r="C99" t="s">
        <v>13</v>
      </c>
      <c r="G99">
        <f>F99/41.793</f>
        <v>0</v>
      </c>
      <c r="H99" t="s">
        <v>82</v>
      </c>
      <c r="I99" t="s">
        <v>152</v>
      </c>
      <c r="J99" t="s">
        <v>160</v>
      </c>
      <c r="K99" t="s">
        <v>162</v>
      </c>
      <c r="L99">
        <v>2</v>
      </c>
    </row>
    <row r="100" spans="1:12" x14ac:dyDescent="0.25">
      <c r="A100">
        <v>15</v>
      </c>
      <c r="B100" t="s">
        <v>106</v>
      </c>
      <c r="C100" t="s">
        <v>13</v>
      </c>
      <c r="E100">
        <v>3.74</v>
      </c>
      <c r="F100">
        <v>28.029</v>
      </c>
      <c r="G100" s="1">
        <f>F100/37.256</f>
        <v>0.7523351943311144</v>
      </c>
      <c r="H100" t="s">
        <v>80</v>
      </c>
      <c r="I100" t="s">
        <v>152</v>
      </c>
      <c r="J100" t="s">
        <v>160</v>
      </c>
      <c r="K100" t="s">
        <v>162</v>
      </c>
      <c r="L100">
        <v>3</v>
      </c>
    </row>
    <row r="101" spans="1:12" x14ac:dyDescent="0.25">
      <c r="A101">
        <v>15</v>
      </c>
      <c r="B101" t="s">
        <v>106</v>
      </c>
      <c r="C101" t="s">
        <v>13</v>
      </c>
      <c r="G101" s="1">
        <f>F101/81.76</f>
        <v>0</v>
      </c>
      <c r="H101" t="s">
        <v>79</v>
      </c>
      <c r="I101" t="s">
        <v>152</v>
      </c>
      <c r="J101" t="s">
        <v>160</v>
      </c>
      <c r="K101" t="s">
        <v>162</v>
      </c>
      <c r="L101">
        <v>3</v>
      </c>
    </row>
    <row r="102" spans="1:12" x14ac:dyDescent="0.25">
      <c r="A102">
        <v>15</v>
      </c>
      <c r="B102" t="s">
        <v>106</v>
      </c>
      <c r="C102" t="s">
        <v>13</v>
      </c>
      <c r="G102">
        <f>F102/41.47</f>
        <v>0</v>
      </c>
      <c r="H102" t="s">
        <v>81</v>
      </c>
      <c r="I102" t="s">
        <v>152</v>
      </c>
      <c r="J102" t="s">
        <v>160</v>
      </c>
      <c r="K102" t="s">
        <v>162</v>
      </c>
      <c r="L102">
        <v>3</v>
      </c>
    </row>
    <row r="103" spans="1:12" x14ac:dyDescent="0.25">
      <c r="A103">
        <v>15</v>
      </c>
      <c r="B103" t="s">
        <v>106</v>
      </c>
      <c r="C103" t="s">
        <v>13</v>
      </c>
      <c r="G103">
        <f>F103/41.793</f>
        <v>0</v>
      </c>
      <c r="H103" t="s">
        <v>82</v>
      </c>
      <c r="I103" t="s">
        <v>152</v>
      </c>
      <c r="J103" t="s">
        <v>160</v>
      </c>
      <c r="K103" t="s">
        <v>162</v>
      </c>
      <c r="L103">
        <v>3</v>
      </c>
    </row>
    <row r="104" spans="1:12" x14ac:dyDescent="0.25">
      <c r="A104">
        <v>25</v>
      </c>
      <c r="B104" t="s">
        <v>107</v>
      </c>
      <c r="C104" t="s">
        <v>13</v>
      </c>
      <c r="G104" s="1">
        <f>F104/37.256</f>
        <v>0</v>
      </c>
      <c r="H104" t="s">
        <v>80</v>
      </c>
      <c r="I104" t="s">
        <v>153</v>
      </c>
      <c r="J104">
        <v>500</v>
      </c>
      <c r="K104" t="s">
        <v>161</v>
      </c>
      <c r="L104">
        <v>1</v>
      </c>
    </row>
    <row r="105" spans="1:12" x14ac:dyDescent="0.25">
      <c r="A105">
        <v>25</v>
      </c>
      <c r="B105" t="s">
        <v>107</v>
      </c>
      <c r="C105" t="s">
        <v>13</v>
      </c>
      <c r="E105">
        <v>5.04</v>
      </c>
      <c r="F105">
        <v>16185.120999999999</v>
      </c>
      <c r="G105" s="1">
        <f>F105/81.76</f>
        <v>197.95891634050878</v>
      </c>
      <c r="H105" t="s">
        <v>79</v>
      </c>
      <c r="I105" t="s">
        <v>153</v>
      </c>
      <c r="J105">
        <v>500</v>
      </c>
      <c r="K105" t="s">
        <v>161</v>
      </c>
      <c r="L105">
        <v>1</v>
      </c>
    </row>
    <row r="106" spans="1:12" x14ac:dyDescent="0.25">
      <c r="A106">
        <v>25</v>
      </c>
      <c r="B106" t="s">
        <v>107</v>
      </c>
      <c r="C106" t="s">
        <v>13</v>
      </c>
      <c r="G106">
        <f>F106/41.47</f>
        <v>0</v>
      </c>
      <c r="H106" t="s">
        <v>81</v>
      </c>
      <c r="I106" t="s">
        <v>153</v>
      </c>
      <c r="J106">
        <v>500</v>
      </c>
      <c r="K106" t="s">
        <v>161</v>
      </c>
      <c r="L106">
        <v>1</v>
      </c>
    </row>
    <row r="107" spans="1:12" x14ac:dyDescent="0.25">
      <c r="A107">
        <v>25</v>
      </c>
      <c r="B107" t="s">
        <v>107</v>
      </c>
      <c r="C107" t="s">
        <v>13</v>
      </c>
      <c r="E107">
        <v>2.88</v>
      </c>
      <c r="F107">
        <v>41.695999999999998</v>
      </c>
      <c r="G107">
        <f>F107/41.793</f>
        <v>0.99767903715933293</v>
      </c>
      <c r="H107" t="s">
        <v>82</v>
      </c>
      <c r="I107" t="s">
        <v>153</v>
      </c>
      <c r="J107">
        <v>500</v>
      </c>
      <c r="K107" t="s">
        <v>161</v>
      </c>
      <c r="L107">
        <v>1</v>
      </c>
    </row>
    <row r="108" spans="1:12" x14ac:dyDescent="0.25">
      <c r="A108">
        <v>49</v>
      </c>
      <c r="B108" t="s">
        <v>108</v>
      </c>
      <c r="C108" t="s">
        <v>13</v>
      </c>
      <c r="E108">
        <v>3.74</v>
      </c>
      <c r="F108">
        <v>18.690999999999999</v>
      </c>
      <c r="G108" s="1">
        <f>F108/37.256</f>
        <v>0.50169100279149659</v>
      </c>
      <c r="H108" t="s">
        <v>80</v>
      </c>
      <c r="I108" t="s">
        <v>153</v>
      </c>
      <c r="J108">
        <v>500</v>
      </c>
      <c r="K108" t="s">
        <v>161</v>
      </c>
      <c r="L108">
        <v>2</v>
      </c>
    </row>
    <row r="109" spans="1:12" x14ac:dyDescent="0.25">
      <c r="A109">
        <v>49</v>
      </c>
      <c r="B109" t="s">
        <v>108</v>
      </c>
      <c r="C109" t="s">
        <v>13</v>
      </c>
      <c r="E109">
        <v>5.04</v>
      </c>
      <c r="F109">
        <v>13717.17</v>
      </c>
      <c r="G109" s="1">
        <f>F109/81.76</f>
        <v>167.77360567514677</v>
      </c>
      <c r="H109" t="s">
        <v>79</v>
      </c>
      <c r="I109" t="s">
        <v>153</v>
      </c>
      <c r="J109">
        <v>500</v>
      </c>
      <c r="K109" t="s">
        <v>161</v>
      </c>
      <c r="L109">
        <v>2</v>
      </c>
    </row>
    <row r="110" spans="1:12" x14ac:dyDescent="0.25">
      <c r="A110">
        <v>49</v>
      </c>
      <c r="B110" t="s">
        <v>108</v>
      </c>
      <c r="C110" t="s">
        <v>13</v>
      </c>
      <c r="G110">
        <f>F110/41.47</f>
        <v>0</v>
      </c>
      <c r="H110" t="s">
        <v>81</v>
      </c>
      <c r="I110" t="s">
        <v>153</v>
      </c>
      <c r="J110">
        <v>500</v>
      </c>
      <c r="K110" t="s">
        <v>161</v>
      </c>
      <c r="L110">
        <v>2</v>
      </c>
    </row>
    <row r="111" spans="1:12" x14ac:dyDescent="0.25">
      <c r="A111">
        <v>49</v>
      </c>
      <c r="B111" t="s">
        <v>108</v>
      </c>
      <c r="C111" t="s">
        <v>13</v>
      </c>
      <c r="G111">
        <f>F111/41.793</f>
        <v>0</v>
      </c>
      <c r="H111" t="s">
        <v>82</v>
      </c>
      <c r="I111" t="s">
        <v>153</v>
      </c>
      <c r="J111">
        <v>500</v>
      </c>
      <c r="K111" t="s">
        <v>161</v>
      </c>
      <c r="L111">
        <v>2</v>
      </c>
    </row>
    <row r="112" spans="1:12" x14ac:dyDescent="0.25">
      <c r="A112">
        <v>31</v>
      </c>
      <c r="B112" t="s">
        <v>109</v>
      </c>
      <c r="C112" t="s">
        <v>13</v>
      </c>
      <c r="E112">
        <v>3.74</v>
      </c>
      <c r="F112">
        <v>37.738</v>
      </c>
      <c r="G112" s="1">
        <f>F112/37.256</f>
        <v>1.0129375134206571</v>
      </c>
      <c r="H112" t="s">
        <v>80</v>
      </c>
      <c r="I112" t="s">
        <v>153</v>
      </c>
      <c r="J112">
        <v>500</v>
      </c>
      <c r="K112" t="s">
        <v>161</v>
      </c>
      <c r="L112">
        <v>3</v>
      </c>
    </row>
    <row r="113" spans="1:12" x14ac:dyDescent="0.25">
      <c r="A113">
        <v>31</v>
      </c>
      <c r="B113" t="s">
        <v>109</v>
      </c>
      <c r="C113" t="s">
        <v>13</v>
      </c>
      <c r="E113">
        <v>5.04</v>
      </c>
      <c r="F113">
        <v>15420.871999999999</v>
      </c>
      <c r="G113" s="1">
        <f>F113/81.76</f>
        <v>188.61144814090017</v>
      </c>
      <c r="H113" t="s">
        <v>79</v>
      </c>
      <c r="I113" t="s">
        <v>153</v>
      </c>
      <c r="J113">
        <v>500</v>
      </c>
      <c r="K113" t="s">
        <v>161</v>
      </c>
      <c r="L113">
        <v>3</v>
      </c>
    </row>
    <row r="114" spans="1:12" x14ac:dyDescent="0.25">
      <c r="A114">
        <v>31</v>
      </c>
      <c r="B114" t="s">
        <v>109</v>
      </c>
      <c r="C114" t="s">
        <v>13</v>
      </c>
      <c r="G114">
        <f>F114/41.47</f>
        <v>0</v>
      </c>
      <c r="H114" t="s">
        <v>81</v>
      </c>
      <c r="I114" t="s">
        <v>153</v>
      </c>
      <c r="J114">
        <v>500</v>
      </c>
      <c r="K114" t="s">
        <v>161</v>
      </c>
      <c r="L114">
        <v>3</v>
      </c>
    </row>
    <row r="115" spans="1:12" x14ac:dyDescent="0.25">
      <c r="A115">
        <v>31</v>
      </c>
      <c r="B115" t="s">
        <v>109</v>
      </c>
      <c r="C115" t="s">
        <v>13</v>
      </c>
      <c r="E115">
        <v>2.88</v>
      </c>
      <c r="F115">
        <v>39.722999999999999</v>
      </c>
      <c r="G115">
        <f>F115/41.793</f>
        <v>0.9504701744311248</v>
      </c>
      <c r="H115" t="s">
        <v>82</v>
      </c>
      <c r="I115" t="s">
        <v>153</v>
      </c>
      <c r="J115">
        <v>500</v>
      </c>
      <c r="K115" t="s">
        <v>161</v>
      </c>
      <c r="L115">
        <v>3</v>
      </c>
    </row>
    <row r="116" spans="1:12" x14ac:dyDescent="0.25">
      <c r="A116">
        <v>4</v>
      </c>
      <c r="B116" t="s">
        <v>110</v>
      </c>
      <c r="C116" t="s">
        <v>13</v>
      </c>
      <c r="E116">
        <v>3.74</v>
      </c>
      <c r="F116">
        <v>41145.07</v>
      </c>
      <c r="G116" s="1">
        <f>F116/37.256</f>
        <v>1104.3877496242217</v>
      </c>
      <c r="H116" t="s">
        <v>80</v>
      </c>
      <c r="I116" t="s">
        <v>153</v>
      </c>
      <c r="J116">
        <v>500</v>
      </c>
      <c r="K116" t="s">
        <v>162</v>
      </c>
      <c r="L116">
        <v>1</v>
      </c>
    </row>
    <row r="117" spans="1:12" x14ac:dyDescent="0.25">
      <c r="A117">
        <v>4</v>
      </c>
      <c r="B117" t="s">
        <v>110</v>
      </c>
      <c r="C117" t="s">
        <v>13</v>
      </c>
      <c r="E117">
        <v>5.04</v>
      </c>
      <c r="F117">
        <v>6580.9790000000003</v>
      </c>
      <c r="G117" s="1">
        <f>F117/81.76</f>
        <v>80.491426125244615</v>
      </c>
      <c r="H117" t="s">
        <v>79</v>
      </c>
      <c r="I117" t="s">
        <v>153</v>
      </c>
      <c r="J117">
        <v>500</v>
      </c>
      <c r="K117" t="s">
        <v>162</v>
      </c>
      <c r="L117">
        <v>1</v>
      </c>
    </row>
    <row r="118" spans="1:12" x14ac:dyDescent="0.25">
      <c r="A118">
        <v>4</v>
      </c>
      <c r="B118" t="s">
        <v>110</v>
      </c>
      <c r="C118" t="s">
        <v>13</v>
      </c>
      <c r="G118">
        <f>F118/41.47</f>
        <v>0</v>
      </c>
      <c r="H118" t="s">
        <v>81</v>
      </c>
      <c r="I118" t="s">
        <v>153</v>
      </c>
      <c r="J118">
        <v>500</v>
      </c>
      <c r="K118" t="s">
        <v>162</v>
      </c>
      <c r="L118">
        <v>1</v>
      </c>
    </row>
    <row r="119" spans="1:12" x14ac:dyDescent="0.25">
      <c r="A119">
        <v>4</v>
      </c>
      <c r="B119" t="s">
        <v>110</v>
      </c>
      <c r="C119" t="s">
        <v>13</v>
      </c>
      <c r="G119">
        <f>F119/41.793</f>
        <v>0</v>
      </c>
      <c r="H119" t="s">
        <v>82</v>
      </c>
      <c r="I119" t="s">
        <v>153</v>
      </c>
      <c r="J119">
        <v>500</v>
      </c>
      <c r="K119" t="s">
        <v>162</v>
      </c>
      <c r="L119">
        <v>1</v>
      </c>
    </row>
    <row r="120" spans="1:12" x14ac:dyDescent="0.25">
      <c r="A120">
        <v>43</v>
      </c>
      <c r="B120" t="s">
        <v>111</v>
      </c>
      <c r="C120" t="s">
        <v>13</v>
      </c>
      <c r="E120">
        <v>3.74</v>
      </c>
      <c r="F120">
        <v>56030.461000000003</v>
      </c>
      <c r="G120" s="1">
        <f>F120/37.256</f>
        <v>1503.9312057118318</v>
      </c>
      <c r="H120" t="s">
        <v>80</v>
      </c>
      <c r="I120" t="s">
        <v>153</v>
      </c>
      <c r="J120">
        <v>500</v>
      </c>
      <c r="K120" t="s">
        <v>162</v>
      </c>
      <c r="L120">
        <v>2</v>
      </c>
    </row>
    <row r="121" spans="1:12" x14ac:dyDescent="0.25">
      <c r="A121">
        <v>43</v>
      </c>
      <c r="B121" t="s">
        <v>111</v>
      </c>
      <c r="C121" t="s">
        <v>13</v>
      </c>
      <c r="E121">
        <v>5.04</v>
      </c>
      <c r="F121">
        <v>2922.4679999999998</v>
      </c>
      <c r="G121" s="1">
        <f>F121/81.76</f>
        <v>35.74447162426614</v>
      </c>
      <c r="H121" t="s">
        <v>79</v>
      </c>
      <c r="I121" t="s">
        <v>153</v>
      </c>
      <c r="J121">
        <v>500</v>
      </c>
      <c r="K121" t="s">
        <v>162</v>
      </c>
      <c r="L121">
        <v>2</v>
      </c>
    </row>
    <row r="122" spans="1:12" x14ac:dyDescent="0.25">
      <c r="A122">
        <v>43</v>
      </c>
      <c r="B122" t="s">
        <v>111</v>
      </c>
      <c r="C122" t="s">
        <v>13</v>
      </c>
      <c r="G122">
        <f>F122/41.47</f>
        <v>0</v>
      </c>
      <c r="H122" t="s">
        <v>81</v>
      </c>
      <c r="I122" t="s">
        <v>153</v>
      </c>
      <c r="J122">
        <v>500</v>
      </c>
      <c r="K122" t="s">
        <v>162</v>
      </c>
      <c r="L122">
        <v>2</v>
      </c>
    </row>
    <row r="123" spans="1:12" x14ac:dyDescent="0.25">
      <c r="A123">
        <v>43</v>
      </c>
      <c r="B123" t="s">
        <v>111</v>
      </c>
      <c r="C123" t="s">
        <v>13</v>
      </c>
      <c r="G123">
        <f>F123/41.793</f>
        <v>0</v>
      </c>
      <c r="H123" t="s">
        <v>82</v>
      </c>
      <c r="I123" t="s">
        <v>153</v>
      </c>
      <c r="J123">
        <v>500</v>
      </c>
      <c r="K123" t="s">
        <v>162</v>
      </c>
      <c r="L123">
        <v>2</v>
      </c>
    </row>
    <row r="124" spans="1:12" x14ac:dyDescent="0.25">
      <c r="A124">
        <v>5</v>
      </c>
      <c r="B124" t="s">
        <v>112</v>
      </c>
      <c r="C124" t="s">
        <v>13</v>
      </c>
      <c r="E124">
        <v>3.74</v>
      </c>
      <c r="F124">
        <v>31532.062999999998</v>
      </c>
      <c r="G124" s="1">
        <f>F124/37.256</f>
        <v>846.36200880395097</v>
      </c>
      <c r="H124" t="s">
        <v>80</v>
      </c>
      <c r="I124" t="s">
        <v>153</v>
      </c>
      <c r="J124">
        <v>500</v>
      </c>
      <c r="K124" t="s">
        <v>162</v>
      </c>
      <c r="L124">
        <v>3</v>
      </c>
    </row>
    <row r="125" spans="1:12" x14ac:dyDescent="0.25">
      <c r="A125">
        <v>5</v>
      </c>
      <c r="B125" t="s">
        <v>112</v>
      </c>
      <c r="C125" t="s">
        <v>13</v>
      </c>
      <c r="E125">
        <v>5.04</v>
      </c>
      <c r="F125">
        <v>7914.48</v>
      </c>
      <c r="G125" s="1">
        <f>F125/81.76</f>
        <v>96.80136986301369</v>
      </c>
      <c r="H125" t="s">
        <v>79</v>
      </c>
      <c r="I125" t="s">
        <v>153</v>
      </c>
      <c r="J125">
        <v>500</v>
      </c>
      <c r="K125" t="s">
        <v>162</v>
      </c>
      <c r="L125">
        <v>3</v>
      </c>
    </row>
    <row r="126" spans="1:12" x14ac:dyDescent="0.25">
      <c r="A126">
        <v>5</v>
      </c>
      <c r="B126" t="s">
        <v>112</v>
      </c>
      <c r="C126" t="s">
        <v>13</v>
      </c>
      <c r="G126">
        <f>F126/41.47</f>
        <v>0</v>
      </c>
      <c r="H126" t="s">
        <v>81</v>
      </c>
      <c r="I126" t="s">
        <v>153</v>
      </c>
      <c r="J126">
        <v>500</v>
      </c>
      <c r="K126" t="s">
        <v>162</v>
      </c>
      <c r="L126">
        <v>3</v>
      </c>
    </row>
    <row r="127" spans="1:12" x14ac:dyDescent="0.25">
      <c r="A127">
        <v>5</v>
      </c>
      <c r="B127" t="s">
        <v>112</v>
      </c>
      <c r="C127" t="s">
        <v>13</v>
      </c>
      <c r="G127">
        <f>F127/41.793</f>
        <v>0</v>
      </c>
      <c r="H127" t="s">
        <v>82</v>
      </c>
      <c r="I127" t="s">
        <v>153</v>
      </c>
      <c r="J127">
        <v>500</v>
      </c>
      <c r="K127" t="s">
        <v>162</v>
      </c>
      <c r="L127">
        <v>3</v>
      </c>
    </row>
    <row r="128" spans="1:12" x14ac:dyDescent="0.25">
      <c r="A128">
        <v>54</v>
      </c>
      <c r="B128" t="s">
        <v>113</v>
      </c>
      <c r="C128" t="s">
        <v>13</v>
      </c>
      <c r="G128" s="1">
        <f>F128/37.256</f>
        <v>0</v>
      </c>
      <c r="H128" t="s">
        <v>80</v>
      </c>
      <c r="I128" t="s">
        <v>153</v>
      </c>
      <c r="J128" t="s">
        <v>160</v>
      </c>
      <c r="K128" t="s">
        <v>161</v>
      </c>
      <c r="L128">
        <v>1</v>
      </c>
    </row>
    <row r="129" spans="1:12" x14ac:dyDescent="0.25">
      <c r="A129">
        <v>54</v>
      </c>
      <c r="B129" t="s">
        <v>113</v>
      </c>
      <c r="C129" t="s">
        <v>13</v>
      </c>
      <c r="E129">
        <v>5.04</v>
      </c>
      <c r="F129">
        <v>79.346000000000004</v>
      </c>
      <c r="G129" s="1">
        <f>F129/81.76</f>
        <v>0.97047455968688845</v>
      </c>
      <c r="H129" t="s">
        <v>79</v>
      </c>
      <c r="I129" t="s">
        <v>153</v>
      </c>
      <c r="J129" t="s">
        <v>160</v>
      </c>
      <c r="K129" t="s">
        <v>161</v>
      </c>
      <c r="L129">
        <v>1</v>
      </c>
    </row>
    <row r="130" spans="1:12" x14ac:dyDescent="0.25">
      <c r="A130">
        <v>54</v>
      </c>
      <c r="B130" t="s">
        <v>113</v>
      </c>
      <c r="C130" t="s">
        <v>13</v>
      </c>
      <c r="G130">
        <f>F130/41.47</f>
        <v>0</v>
      </c>
      <c r="H130" t="s">
        <v>81</v>
      </c>
      <c r="I130" t="s">
        <v>153</v>
      </c>
      <c r="J130" t="s">
        <v>160</v>
      </c>
      <c r="K130" t="s">
        <v>161</v>
      </c>
      <c r="L130">
        <v>1</v>
      </c>
    </row>
    <row r="131" spans="1:12" x14ac:dyDescent="0.25">
      <c r="A131">
        <v>54</v>
      </c>
      <c r="B131" t="s">
        <v>113</v>
      </c>
      <c r="C131" t="s">
        <v>13</v>
      </c>
      <c r="G131">
        <f>F131/41.793</f>
        <v>0</v>
      </c>
      <c r="H131" t="s">
        <v>82</v>
      </c>
      <c r="I131" t="s">
        <v>153</v>
      </c>
      <c r="J131" t="s">
        <v>160</v>
      </c>
      <c r="K131" t="s">
        <v>161</v>
      </c>
      <c r="L131">
        <v>1</v>
      </c>
    </row>
    <row r="132" spans="1:12" x14ac:dyDescent="0.25">
      <c r="A132">
        <v>6</v>
      </c>
      <c r="B132" t="s">
        <v>114</v>
      </c>
      <c r="C132" t="s">
        <v>13</v>
      </c>
      <c r="E132">
        <v>3.74</v>
      </c>
      <c r="F132">
        <v>283.673</v>
      </c>
      <c r="G132" s="1">
        <f>F132/37.256</f>
        <v>7.6141561090831011</v>
      </c>
      <c r="H132" t="s">
        <v>80</v>
      </c>
      <c r="I132" t="s">
        <v>153</v>
      </c>
      <c r="J132" t="s">
        <v>160</v>
      </c>
      <c r="K132" t="s">
        <v>161</v>
      </c>
      <c r="L132">
        <v>2</v>
      </c>
    </row>
    <row r="133" spans="1:12" x14ac:dyDescent="0.25">
      <c r="A133">
        <v>6</v>
      </c>
      <c r="B133" t="s">
        <v>114</v>
      </c>
      <c r="C133" t="s">
        <v>13</v>
      </c>
      <c r="G133" s="1">
        <f>F133/81.76</f>
        <v>0</v>
      </c>
      <c r="H133" t="s">
        <v>79</v>
      </c>
      <c r="I133" t="s">
        <v>153</v>
      </c>
      <c r="J133" t="s">
        <v>160</v>
      </c>
      <c r="K133" t="s">
        <v>161</v>
      </c>
      <c r="L133">
        <v>2</v>
      </c>
    </row>
    <row r="134" spans="1:12" x14ac:dyDescent="0.25">
      <c r="A134">
        <v>6</v>
      </c>
      <c r="B134" t="s">
        <v>114</v>
      </c>
      <c r="C134" t="s">
        <v>13</v>
      </c>
      <c r="G134">
        <f>F134/41.47</f>
        <v>0</v>
      </c>
      <c r="H134" t="s">
        <v>81</v>
      </c>
      <c r="I134" t="s">
        <v>153</v>
      </c>
      <c r="J134" t="s">
        <v>160</v>
      </c>
      <c r="K134" t="s">
        <v>161</v>
      </c>
      <c r="L134">
        <v>2</v>
      </c>
    </row>
    <row r="135" spans="1:12" x14ac:dyDescent="0.25">
      <c r="A135">
        <v>6</v>
      </c>
      <c r="B135" t="s">
        <v>114</v>
      </c>
      <c r="C135" t="s">
        <v>13</v>
      </c>
      <c r="G135">
        <f>F135/41.793</f>
        <v>0</v>
      </c>
      <c r="H135" t="s">
        <v>82</v>
      </c>
      <c r="I135" t="s">
        <v>153</v>
      </c>
      <c r="J135" t="s">
        <v>160</v>
      </c>
      <c r="K135" t="s">
        <v>161</v>
      </c>
      <c r="L135">
        <v>2</v>
      </c>
    </row>
    <row r="136" spans="1:12" x14ac:dyDescent="0.25">
      <c r="A136">
        <v>18</v>
      </c>
      <c r="B136" t="s">
        <v>115</v>
      </c>
      <c r="C136" t="s">
        <v>13</v>
      </c>
      <c r="G136" s="1">
        <f>F136/37.256</f>
        <v>0</v>
      </c>
      <c r="H136" t="s">
        <v>80</v>
      </c>
      <c r="I136" t="s">
        <v>153</v>
      </c>
      <c r="J136" t="s">
        <v>160</v>
      </c>
      <c r="K136" t="s">
        <v>161</v>
      </c>
      <c r="L136">
        <v>3</v>
      </c>
    </row>
    <row r="137" spans="1:12" x14ac:dyDescent="0.25">
      <c r="A137">
        <v>18</v>
      </c>
      <c r="B137" t="s">
        <v>115</v>
      </c>
      <c r="C137" t="s">
        <v>13</v>
      </c>
      <c r="G137" s="1">
        <f>F137/81.76</f>
        <v>0</v>
      </c>
      <c r="H137" t="s">
        <v>79</v>
      </c>
      <c r="I137" t="s">
        <v>153</v>
      </c>
      <c r="J137" t="s">
        <v>160</v>
      </c>
      <c r="K137" t="s">
        <v>161</v>
      </c>
      <c r="L137">
        <v>3</v>
      </c>
    </row>
    <row r="138" spans="1:12" x14ac:dyDescent="0.25">
      <c r="A138">
        <v>18</v>
      </c>
      <c r="B138" t="s">
        <v>115</v>
      </c>
      <c r="C138" t="s">
        <v>13</v>
      </c>
      <c r="G138">
        <f>F138/41.47</f>
        <v>0</v>
      </c>
      <c r="H138" t="s">
        <v>81</v>
      </c>
      <c r="I138" t="s">
        <v>153</v>
      </c>
      <c r="J138" t="s">
        <v>160</v>
      </c>
      <c r="K138" t="s">
        <v>161</v>
      </c>
      <c r="L138">
        <v>3</v>
      </c>
    </row>
    <row r="139" spans="1:12" x14ac:dyDescent="0.25">
      <c r="A139">
        <v>18</v>
      </c>
      <c r="B139" t="s">
        <v>115</v>
      </c>
      <c r="C139" t="s">
        <v>13</v>
      </c>
      <c r="G139">
        <f>F139/41.793</f>
        <v>0</v>
      </c>
      <c r="H139" t="s">
        <v>82</v>
      </c>
      <c r="I139" t="s">
        <v>153</v>
      </c>
      <c r="J139" t="s">
        <v>160</v>
      </c>
      <c r="K139" t="s">
        <v>161</v>
      </c>
      <c r="L139">
        <v>3</v>
      </c>
    </row>
    <row r="140" spans="1:12" x14ac:dyDescent="0.25">
      <c r="A140">
        <v>8</v>
      </c>
      <c r="B140" t="s">
        <v>116</v>
      </c>
      <c r="C140" t="s">
        <v>13</v>
      </c>
      <c r="E140">
        <v>3.74</v>
      </c>
      <c r="F140">
        <v>1183.99</v>
      </c>
      <c r="G140" s="1">
        <f>F140/37.256</f>
        <v>31.779847541335624</v>
      </c>
      <c r="H140" t="s">
        <v>80</v>
      </c>
      <c r="I140" t="s">
        <v>153</v>
      </c>
      <c r="J140" t="s">
        <v>160</v>
      </c>
      <c r="K140" t="s">
        <v>162</v>
      </c>
      <c r="L140">
        <v>1</v>
      </c>
    </row>
    <row r="141" spans="1:12" x14ac:dyDescent="0.25">
      <c r="A141">
        <v>8</v>
      </c>
      <c r="B141" t="s">
        <v>116</v>
      </c>
      <c r="C141" t="s">
        <v>13</v>
      </c>
      <c r="E141">
        <v>5.04</v>
      </c>
      <c r="F141">
        <v>203.09200000000001</v>
      </c>
      <c r="G141" s="1">
        <f>F141/81.76</f>
        <v>2.4840019569471625</v>
      </c>
      <c r="H141" t="s">
        <v>79</v>
      </c>
      <c r="I141" t="s">
        <v>153</v>
      </c>
      <c r="J141" t="s">
        <v>160</v>
      </c>
      <c r="K141" t="s">
        <v>162</v>
      </c>
      <c r="L141">
        <v>1</v>
      </c>
    </row>
    <row r="142" spans="1:12" x14ac:dyDescent="0.25">
      <c r="A142">
        <v>8</v>
      </c>
      <c r="B142" t="s">
        <v>116</v>
      </c>
      <c r="C142" t="s">
        <v>13</v>
      </c>
      <c r="G142">
        <f>F142/41.47</f>
        <v>0</v>
      </c>
      <c r="H142" t="s">
        <v>81</v>
      </c>
      <c r="I142" t="s">
        <v>153</v>
      </c>
      <c r="J142" t="s">
        <v>160</v>
      </c>
      <c r="K142" t="s">
        <v>162</v>
      </c>
      <c r="L142">
        <v>1</v>
      </c>
    </row>
    <row r="143" spans="1:12" x14ac:dyDescent="0.25">
      <c r="A143">
        <v>8</v>
      </c>
      <c r="B143" t="s">
        <v>116</v>
      </c>
      <c r="C143" t="s">
        <v>13</v>
      </c>
      <c r="G143">
        <f>F143/41.793</f>
        <v>0</v>
      </c>
      <c r="H143" t="s">
        <v>82</v>
      </c>
      <c r="I143" t="s">
        <v>153</v>
      </c>
      <c r="J143" t="s">
        <v>160</v>
      </c>
      <c r="K143" t="s">
        <v>162</v>
      </c>
      <c r="L143">
        <v>1</v>
      </c>
    </row>
    <row r="144" spans="1:12" x14ac:dyDescent="0.25">
      <c r="A144">
        <v>17</v>
      </c>
      <c r="B144" t="s">
        <v>117</v>
      </c>
      <c r="C144" t="s">
        <v>13</v>
      </c>
      <c r="E144">
        <v>3.74</v>
      </c>
      <c r="F144">
        <v>119.792</v>
      </c>
      <c r="G144" s="1">
        <f>F144/37.256</f>
        <v>3.2153747047455443</v>
      </c>
      <c r="H144" t="s">
        <v>80</v>
      </c>
      <c r="I144" t="s">
        <v>153</v>
      </c>
      <c r="J144" t="s">
        <v>160</v>
      </c>
      <c r="K144" t="s">
        <v>162</v>
      </c>
      <c r="L144">
        <v>2</v>
      </c>
    </row>
    <row r="145" spans="1:12" x14ac:dyDescent="0.25">
      <c r="A145">
        <v>17</v>
      </c>
      <c r="B145" t="s">
        <v>117</v>
      </c>
      <c r="C145" t="s">
        <v>13</v>
      </c>
      <c r="E145">
        <v>5.04</v>
      </c>
      <c r="F145">
        <v>49.905999999999999</v>
      </c>
      <c r="G145" s="1">
        <f>F145/81.76</f>
        <v>0.61039628180039129</v>
      </c>
      <c r="H145" t="s">
        <v>79</v>
      </c>
      <c r="I145" t="s">
        <v>153</v>
      </c>
      <c r="J145" t="s">
        <v>160</v>
      </c>
      <c r="K145" t="s">
        <v>162</v>
      </c>
      <c r="L145">
        <v>2</v>
      </c>
    </row>
    <row r="146" spans="1:12" x14ac:dyDescent="0.25">
      <c r="A146">
        <v>17</v>
      </c>
      <c r="B146" t="s">
        <v>117</v>
      </c>
      <c r="C146" t="s">
        <v>13</v>
      </c>
      <c r="G146">
        <f>F146/41.47</f>
        <v>0</v>
      </c>
      <c r="H146" t="s">
        <v>81</v>
      </c>
      <c r="I146" t="s">
        <v>153</v>
      </c>
      <c r="J146" t="s">
        <v>160</v>
      </c>
      <c r="K146" t="s">
        <v>162</v>
      </c>
      <c r="L146">
        <v>2</v>
      </c>
    </row>
    <row r="147" spans="1:12" x14ac:dyDescent="0.25">
      <c r="A147">
        <v>17</v>
      </c>
      <c r="B147" t="s">
        <v>117</v>
      </c>
      <c r="C147" t="s">
        <v>13</v>
      </c>
      <c r="G147">
        <f>F147/41.793</f>
        <v>0</v>
      </c>
      <c r="H147" t="s">
        <v>82</v>
      </c>
      <c r="I147" t="s">
        <v>153</v>
      </c>
      <c r="J147" t="s">
        <v>160</v>
      </c>
      <c r="K147" t="s">
        <v>162</v>
      </c>
      <c r="L147">
        <v>2</v>
      </c>
    </row>
    <row r="148" spans="1:12" x14ac:dyDescent="0.25">
      <c r="A148">
        <v>36</v>
      </c>
      <c r="B148" t="s">
        <v>118</v>
      </c>
      <c r="C148" t="s">
        <v>13</v>
      </c>
      <c r="E148">
        <v>3.74</v>
      </c>
      <c r="F148">
        <v>1125.674</v>
      </c>
      <c r="G148" s="1">
        <f>F148/37.256</f>
        <v>30.21456946532102</v>
      </c>
      <c r="H148" t="s">
        <v>80</v>
      </c>
      <c r="I148" t="s">
        <v>153</v>
      </c>
      <c r="J148" t="s">
        <v>160</v>
      </c>
      <c r="K148" t="s">
        <v>162</v>
      </c>
      <c r="L148">
        <v>3</v>
      </c>
    </row>
    <row r="149" spans="1:12" x14ac:dyDescent="0.25">
      <c r="A149">
        <v>36</v>
      </c>
      <c r="B149" t="s">
        <v>118</v>
      </c>
      <c r="C149" t="s">
        <v>13</v>
      </c>
      <c r="E149">
        <v>5.04</v>
      </c>
      <c r="F149">
        <v>69.024000000000001</v>
      </c>
      <c r="G149" s="1">
        <f>F149/81.76</f>
        <v>0.84422700587084143</v>
      </c>
      <c r="H149" t="s">
        <v>79</v>
      </c>
      <c r="I149" t="s">
        <v>153</v>
      </c>
      <c r="J149" t="s">
        <v>160</v>
      </c>
      <c r="K149" t="s">
        <v>162</v>
      </c>
      <c r="L149">
        <v>3</v>
      </c>
    </row>
    <row r="150" spans="1:12" x14ac:dyDescent="0.25">
      <c r="A150">
        <v>36</v>
      </c>
      <c r="B150" t="s">
        <v>118</v>
      </c>
      <c r="C150" t="s">
        <v>13</v>
      </c>
      <c r="G150">
        <f>F150/41.47</f>
        <v>0</v>
      </c>
      <c r="H150" t="s">
        <v>81</v>
      </c>
      <c r="I150" t="s">
        <v>153</v>
      </c>
      <c r="J150" t="s">
        <v>160</v>
      </c>
      <c r="K150" t="s">
        <v>162</v>
      </c>
      <c r="L150">
        <v>3</v>
      </c>
    </row>
    <row r="151" spans="1:12" x14ac:dyDescent="0.25">
      <c r="A151">
        <v>36</v>
      </c>
      <c r="B151" t="s">
        <v>118</v>
      </c>
      <c r="C151" t="s">
        <v>13</v>
      </c>
      <c r="G151">
        <f>F151/41.793</f>
        <v>0</v>
      </c>
      <c r="H151" t="s">
        <v>82</v>
      </c>
      <c r="I151" t="s">
        <v>153</v>
      </c>
      <c r="J151" t="s">
        <v>160</v>
      </c>
      <c r="K151" t="s">
        <v>162</v>
      </c>
      <c r="L151">
        <v>3</v>
      </c>
    </row>
    <row r="152" spans="1:12" x14ac:dyDescent="0.25">
      <c r="A152" s="4">
        <v>66</v>
      </c>
      <c r="B152" s="4" t="s">
        <v>142</v>
      </c>
      <c r="C152" s="4"/>
      <c r="D152" s="4">
        <v>10000</v>
      </c>
      <c r="E152" s="4">
        <v>5.04</v>
      </c>
      <c r="F152" s="4">
        <v>320434.15600000002</v>
      </c>
      <c r="G152" s="5">
        <f>F152/81.76</f>
        <v>3919.2044520547943</v>
      </c>
      <c r="H152" t="s">
        <v>79</v>
      </c>
      <c r="I152" t="s">
        <v>154</v>
      </c>
      <c r="J152" t="str">
        <f>I152&amp;"_"&amp;D152&amp;"_"&amp;"MAPH"</f>
        <v>Std_10000_MAPH</v>
      </c>
      <c r="K152" s="4" t="s">
        <v>142</v>
      </c>
    </row>
    <row r="153" spans="1:12" x14ac:dyDescent="0.25">
      <c r="A153" s="4">
        <v>65</v>
      </c>
      <c r="B153" s="4" t="s">
        <v>143</v>
      </c>
      <c r="C153" s="4"/>
      <c r="D153" s="4">
        <v>1000</v>
      </c>
      <c r="E153" s="4">
        <v>5.04</v>
      </c>
      <c r="F153" s="4">
        <v>103994.719</v>
      </c>
      <c r="G153" s="5">
        <f>F153/81.76</f>
        <v>1271.9510640900194</v>
      </c>
      <c r="H153" t="s">
        <v>79</v>
      </c>
      <c r="I153" t="s">
        <v>154</v>
      </c>
      <c r="J153" t="str">
        <f t="shared" ref="J153:J159" si="0">I153&amp;"_"&amp;D153&amp;"_"&amp;"MAPH"</f>
        <v>Std_1000_MAPH</v>
      </c>
      <c r="K153" s="4" t="s">
        <v>143</v>
      </c>
    </row>
    <row r="154" spans="1:12" x14ac:dyDescent="0.25">
      <c r="A154" s="4">
        <v>64</v>
      </c>
      <c r="B154" s="4" t="s">
        <v>144</v>
      </c>
      <c r="C154" s="4"/>
      <c r="D154" s="4">
        <v>200</v>
      </c>
      <c r="E154" s="4">
        <v>5.04</v>
      </c>
      <c r="F154" s="4">
        <v>17479.603999999999</v>
      </c>
      <c r="G154" s="5">
        <f>F154/81.76</f>
        <v>213.79163405088062</v>
      </c>
      <c r="H154" t="s">
        <v>79</v>
      </c>
      <c r="I154" t="s">
        <v>154</v>
      </c>
      <c r="J154" t="str">
        <f t="shared" si="0"/>
        <v>Std_200_MAPH</v>
      </c>
      <c r="K154" s="4" t="s">
        <v>144</v>
      </c>
    </row>
    <row r="155" spans="1:12" x14ac:dyDescent="0.25">
      <c r="A155" s="4">
        <v>63</v>
      </c>
      <c r="B155" s="4" t="s">
        <v>145</v>
      </c>
      <c r="C155" s="4"/>
      <c r="D155" s="4">
        <v>40</v>
      </c>
      <c r="E155" s="4">
        <v>5.04</v>
      </c>
      <c r="F155" s="4">
        <v>2361.366</v>
      </c>
      <c r="G155" s="5">
        <f>F155/81.76</f>
        <v>28.88167808219178</v>
      </c>
      <c r="H155" t="s">
        <v>79</v>
      </c>
      <c r="I155" t="s">
        <v>154</v>
      </c>
      <c r="J155" t="str">
        <f t="shared" si="0"/>
        <v>Std_40_MAPH</v>
      </c>
      <c r="K155" s="4" t="s">
        <v>145</v>
      </c>
    </row>
    <row r="156" spans="1:12" x14ac:dyDescent="0.25">
      <c r="A156">
        <v>62</v>
      </c>
      <c r="B156" t="s">
        <v>146</v>
      </c>
      <c r="C156" t="s">
        <v>66</v>
      </c>
      <c r="D156">
        <v>10000</v>
      </c>
      <c r="E156">
        <v>2.88</v>
      </c>
      <c r="F156">
        <v>109736.961</v>
      </c>
      <c r="G156">
        <f>F156/41.793</f>
        <v>2625.7258631828295</v>
      </c>
      <c r="H156" t="s">
        <v>82</v>
      </c>
      <c r="I156" t="s">
        <v>154</v>
      </c>
      <c r="J156" t="str">
        <f t="shared" si="0"/>
        <v>Std_10000_MAPH</v>
      </c>
      <c r="K156" t="s">
        <v>146</v>
      </c>
    </row>
    <row r="157" spans="1:12" x14ac:dyDescent="0.25">
      <c r="A157">
        <v>61</v>
      </c>
      <c r="B157" t="s">
        <v>147</v>
      </c>
      <c r="C157" t="s">
        <v>66</v>
      </c>
      <c r="D157">
        <v>1000</v>
      </c>
      <c r="E157">
        <v>2.88</v>
      </c>
      <c r="F157">
        <v>41457.074000000001</v>
      </c>
      <c r="G157">
        <f>F157/41.793</f>
        <v>991.96214677099044</v>
      </c>
      <c r="H157" t="s">
        <v>82</v>
      </c>
      <c r="I157" t="s">
        <v>154</v>
      </c>
      <c r="J157" t="str">
        <f t="shared" si="0"/>
        <v>Std_1000_MAPH</v>
      </c>
      <c r="K157" t="s">
        <v>147</v>
      </c>
    </row>
    <row r="158" spans="1:12" x14ac:dyDescent="0.25">
      <c r="A158">
        <v>60</v>
      </c>
      <c r="B158" t="s">
        <v>148</v>
      </c>
      <c r="C158" t="s">
        <v>66</v>
      </c>
      <c r="D158">
        <v>200</v>
      </c>
      <c r="E158">
        <v>2.88</v>
      </c>
      <c r="F158">
        <v>9928.848</v>
      </c>
      <c r="G158">
        <f>F158/41.793</f>
        <v>237.57203359414257</v>
      </c>
      <c r="H158" t="s">
        <v>82</v>
      </c>
      <c r="I158" t="s">
        <v>154</v>
      </c>
      <c r="J158" t="str">
        <f t="shared" si="0"/>
        <v>Std_200_MAPH</v>
      </c>
      <c r="K158" t="s">
        <v>148</v>
      </c>
    </row>
    <row r="159" spans="1:12" x14ac:dyDescent="0.25">
      <c r="A159">
        <v>59</v>
      </c>
      <c r="B159" t="s">
        <v>149</v>
      </c>
      <c r="C159" t="s">
        <v>66</v>
      </c>
      <c r="D159">
        <v>40</v>
      </c>
      <c r="E159">
        <v>2.88</v>
      </c>
      <c r="F159">
        <v>2224.1640000000002</v>
      </c>
      <c r="G159">
        <f>F159/41.793</f>
        <v>53.218577273706131</v>
      </c>
      <c r="H159" t="s">
        <v>82</v>
      </c>
      <c r="I159" t="s">
        <v>154</v>
      </c>
      <c r="J159" t="str">
        <f t="shared" si="0"/>
        <v>Std_40_MAPH</v>
      </c>
      <c r="K159" t="s">
        <v>149</v>
      </c>
    </row>
    <row r="160" spans="1:12" x14ac:dyDescent="0.25">
      <c r="A160">
        <v>10</v>
      </c>
      <c r="B160" t="s">
        <v>119</v>
      </c>
      <c r="C160" t="s">
        <v>13</v>
      </c>
      <c r="E160">
        <v>3.74</v>
      </c>
      <c r="F160">
        <v>63787.773000000001</v>
      </c>
      <c r="G160" s="1">
        <f>F160/37.256</f>
        <v>1712.1476540691433</v>
      </c>
      <c r="H160" t="s">
        <v>80</v>
      </c>
      <c r="I160" t="s">
        <v>155</v>
      </c>
      <c r="J160">
        <v>500</v>
      </c>
      <c r="K160" t="s">
        <v>161</v>
      </c>
      <c r="L160">
        <v>1</v>
      </c>
    </row>
    <row r="161" spans="1:12" x14ac:dyDescent="0.25">
      <c r="A161">
        <v>10</v>
      </c>
      <c r="B161" t="s">
        <v>119</v>
      </c>
      <c r="C161" t="s">
        <v>13</v>
      </c>
      <c r="G161" s="1">
        <f>F161/81.76</f>
        <v>0</v>
      </c>
      <c r="H161" t="s">
        <v>79</v>
      </c>
      <c r="I161" t="s">
        <v>155</v>
      </c>
      <c r="J161">
        <v>500</v>
      </c>
      <c r="K161" t="s">
        <v>161</v>
      </c>
      <c r="L161">
        <v>1</v>
      </c>
    </row>
    <row r="162" spans="1:12" x14ac:dyDescent="0.25">
      <c r="A162">
        <v>10</v>
      </c>
      <c r="B162" t="s">
        <v>119</v>
      </c>
      <c r="C162" t="s">
        <v>13</v>
      </c>
      <c r="G162">
        <f>F162/41.47</f>
        <v>0</v>
      </c>
      <c r="H162" t="s">
        <v>81</v>
      </c>
      <c r="I162" t="s">
        <v>155</v>
      </c>
      <c r="J162">
        <v>500</v>
      </c>
      <c r="K162" t="s">
        <v>161</v>
      </c>
      <c r="L162">
        <v>1</v>
      </c>
    </row>
    <row r="163" spans="1:12" x14ac:dyDescent="0.25">
      <c r="A163">
        <v>10</v>
      </c>
      <c r="B163" t="s">
        <v>119</v>
      </c>
      <c r="C163" t="s">
        <v>13</v>
      </c>
      <c r="G163">
        <f>F163/41.793</f>
        <v>0</v>
      </c>
      <c r="H163" t="s">
        <v>82</v>
      </c>
      <c r="I163" t="s">
        <v>155</v>
      </c>
      <c r="J163">
        <v>500</v>
      </c>
      <c r="K163" t="s">
        <v>161</v>
      </c>
      <c r="L163">
        <v>1</v>
      </c>
    </row>
    <row r="164" spans="1:12" x14ac:dyDescent="0.25">
      <c r="A164">
        <v>40</v>
      </c>
      <c r="B164" t="s">
        <v>120</v>
      </c>
      <c r="C164" t="s">
        <v>13</v>
      </c>
      <c r="E164">
        <v>3.74</v>
      </c>
      <c r="F164">
        <v>59154.391000000003</v>
      </c>
      <c r="G164" s="1">
        <f>F164/37.256</f>
        <v>1587.7815922267555</v>
      </c>
      <c r="H164" t="s">
        <v>80</v>
      </c>
      <c r="I164" t="s">
        <v>155</v>
      </c>
      <c r="J164">
        <v>500</v>
      </c>
      <c r="K164" t="s">
        <v>161</v>
      </c>
      <c r="L164">
        <v>2</v>
      </c>
    </row>
    <row r="165" spans="1:12" x14ac:dyDescent="0.25">
      <c r="A165">
        <v>40</v>
      </c>
      <c r="B165" t="s">
        <v>120</v>
      </c>
      <c r="C165" t="s">
        <v>13</v>
      </c>
      <c r="G165" s="1">
        <f>F165/81.76</f>
        <v>0</v>
      </c>
      <c r="H165" t="s">
        <v>79</v>
      </c>
      <c r="I165" t="s">
        <v>155</v>
      </c>
      <c r="J165">
        <v>500</v>
      </c>
      <c r="K165" t="s">
        <v>161</v>
      </c>
      <c r="L165">
        <v>2</v>
      </c>
    </row>
    <row r="166" spans="1:12" x14ac:dyDescent="0.25">
      <c r="A166">
        <v>40</v>
      </c>
      <c r="B166" t="s">
        <v>120</v>
      </c>
      <c r="C166" t="s">
        <v>13</v>
      </c>
      <c r="G166">
        <f>F166/41.47</f>
        <v>0</v>
      </c>
      <c r="H166" t="s">
        <v>81</v>
      </c>
      <c r="I166" t="s">
        <v>155</v>
      </c>
      <c r="J166">
        <v>500</v>
      </c>
      <c r="K166" t="s">
        <v>161</v>
      </c>
      <c r="L166">
        <v>2</v>
      </c>
    </row>
    <row r="167" spans="1:12" x14ac:dyDescent="0.25">
      <c r="A167">
        <v>40</v>
      </c>
      <c r="B167" t="s">
        <v>120</v>
      </c>
      <c r="C167" t="s">
        <v>13</v>
      </c>
      <c r="G167">
        <f>F167/41.793</f>
        <v>0</v>
      </c>
      <c r="H167" t="s">
        <v>82</v>
      </c>
      <c r="I167" t="s">
        <v>155</v>
      </c>
      <c r="J167">
        <v>500</v>
      </c>
      <c r="K167" t="s">
        <v>161</v>
      </c>
      <c r="L167">
        <v>2</v>
      </c>
    </row>
    <row r="168" spans="1:12" x14ac:dyDescent="0.25">
      <c r="A168">
        <v>38</v>
      </c>
      <c r="B168" t="s">
        <v>121</v>
      </c>
      <c r="C168" t="s">
        <v>13</v>
      </c>
      <c r="E168">
        <v>3.74</v>
      </c>
      <c r="F168">
        <v>63453.175999999999</v>
      </c>
      <c r="G168" s="1">
        <f>F168/37.256</f>
        <v>1703.1666308782478</v>
      </c>
      <c r="H168" t="s">
        <v>80</v>
      </c>
      <c r="I168" t="s">
        <v>155</v>
      </c>
      <c r="J168">
        <v>500</v>
      </c>
      <c r="K168" t="s">
        <v>161</v>
      </c>
      <c r="L168">
        <v>3</v>
      </c>
    </row>
    <row r="169" spans="1:12" x14ac:dyDescent="0.25">
      <c r="A169" s="2">
        <v>38</v>
      </c>
      <c r="B169" s="2" t="s">
        <v>121</v>
      </c>
      <c r="C169" s="2" t="s">
        <v>13</v>
      </c>
      <c r="D169" s="2"/>
      <c r="E169" s="2">
        <v>5.04</v>
      </c>
      <c r="F169" s="2">
        <v>71.200999999999993</v>
      </c>
      <c r="G169" s="3">
        <f>F169/81.76</f>
        <v>0.87085371819960844</v>
      </c>
      <c r="H169" t="s">
        <v>79</v>
      </c>
      <c r="I169" t="s">
        <v>155</v>
      </c>
      <c r="J169">
        <v>500</v>
      </c>
      <c r="K169" t="s">
        <v>161</v>
      </c>
      <c r="L169">
        <v>3</v>
      </c>
    </row>
    <row r="170" spans="1:12" x14ac:dyDescent="0.25">
      <c r="A170">
        <v>38</v>
      </c>
      <c r="B170" t="s">
        <v>121</v>
      </c>
      <c r="C170" t="s">
        <v>13</v>
      </c>
      <c r="G170">
        <f>F170/41.47</f>
        <v>0</v>
      </c>
      <c r="H170" t="s">
        <v>81</v>
      </c>
      <c r="I170" t="s">
        <v>155</v>
      </c>
      <c r="J170">
        <v>500</v>
      </c>
      <c r="K170" t="s">
        <v>161</v>
      </c>
      <c r="L170">
        <v>3</v>
      </c>
    </row>
    <row r="171" spans="1:12" x14ac:dyDescent="0.25">
      <c r="A171">
        <v>38</v>
      </c>
      <c r="B171" t="s">
        <v>121</v>
      </c>
      <c r="C171" t="s">
        <v>13</v>
      </c>
      <c r="G171">
        <f>F171/41.793</f>
        <v>0</v>
      </c>
      <c r="H171" t="s">
        <v>82</v>
      </c>
      <c r="I171" t="s">
        <v>155</v>
      </c>
      <c r="J171">
        <v>500</v>
      </c>
      <c r="K171" t="s">
        <v>161</v>
      </c>
      <c r="L171">
        <v>3</v>
      </c>
    </row>
    <row r="172" spans="1:12" x14ac:dyDescent="0.25">
      <c r="A172">
        <v>47</v>
      </c>
      <c r="B172" t="s">
        <v>122</v>
      </c>
      <c r="C172" t="s">
        <v>13</v>
      </c>
      <c r="E172">
        <v>3.74</v>
      </c>
      <c r="F172">
        <v>55717.195</v>
      </c>
      <c r="G172" s="1">
        <f>F172/37.256</f>
        <v>1495.5227345930857</v>
      </c>
      <c r="H172" t="s">
        <v>80</v>
      </c>
      <c r="I172" t="s">
        <v>155</v>
      </c>
      <c r="J172">
        <v>500</v>
      </c>
      <c r="K172" t="s">
        <v>162</v>
      </c>
      <c r="L172">
        <v>1</v>
      </c>
    </row>
    <row r="173" spans="1:12" x14ac:dyDescent="0.25">
      <c r="A173" s="2">
        <v>47</v>
      </c>
      <c r="B173" s="2" t="s">
        <v>122</v>
      </c>
      <c r="C173" s="2" t="s">
        <v>13</v>
      </c>
      <c r="D173" s="2"/>
      <c r="E173" s="2">
        <v>5.04</v>
      </c>
      <c r="F173" s="2">
        <v>63.003999999999998</v>
      </c>
      <c r="G173" s="3">
        <f>F173/81.76</f>
        <v>0.77059686888454004</v>
      </c>
      <c r="H173" t="s">
        <v>79</v>
      </c>
      <c r="I173" t="s">
        <v>155</v>
      </c>
      <c r="J173">
        <v>500</v>
      </c>
      <c r="K173" t="s">
        <v>162</v>
      </c>
      <c r="L173">
        <v>1</v>
      </c>
    </row>
    <row r="174" spans="1:12" x14ac:dyDescent="0.25">
      <c r="A174">
        <v>47</v>
      </c>
      <c r="B174" t="s">
        <v>122</v>
      </c>
      <c r="C174" t="s">
        <v>13</v>
      </c>
      <c r="G174">
        <f>F174/41.47</f>
        <v>0</v>
      </c>
      <c r="H174" t="s">
        <v>81</v>
      </c>
      <c r="I174" t="s">
        <v>155</v>
      </c>
      <c r="J174">
        <v>500</v>
      </c>
      <c r="K174" t="s">
        <v>162</v>
      </c>
      <c r="L174">
        <v>1</v>
      </c>
    </row>
    <row r="175" spans="1:12" x14ac:dyDescent="0.25">
      <c r="A175">
        <v>47</v>
      </c>
      <c r="B175" t="s">
        <v>122</v>
      </c>
      <c r="C175" t="s">
        <v>13</v>
      </c>
      <c r="G175">
        <f>F175/41.793</f>
        <v>0</v>
      </c>
      <c r="H175" t="s">
        <v>82</v>
      </c>
      <c r="I175" t="s">
        <v>155</v>
      </c>
      <c r="J175">
        <v>500</v>
      </c>
      <c r="K175" t="s">
        <v>162</v>
      </c>
      <c r="L175">
        <v>1</v>
      </c>
    </row>
    <row r="176" spans="1:12" x14ac:dyDescent="0.25">
      <c r="A176">
        <v>28</v>
      </c>
      <c r="B176" t="s">
        <v>123</v>
      </c>
      <c r="C176" t="s">
        <v>13</v>
      </c>
      <c r="E176">
        <v>3.74</v>
      </c>
      <c r="F176">
        <v>61441.800999999999</v>
      </c>
      <c r="G176" s="1">
        <f>F176/37.256</f>
        <v>1649.1786826283014</v>
      </c>
      <c r="H176" t="s">
        <v>80</v>
      </c>
      <c r="I176" t="s">
        <v>155</v>
      </c>
      <c r="J176">
        <v>500</v>
      </c>
      <c r="K176" t="s">
        <v>162</v>
      </c>
      <c r="L176">
        <v>2</v>
      </c>
    </row>
    <row r="177" spans="1:12" x14ac:dyDescent="0.25">
      <c r="A177" s="2">
        <v>28</v>
      </c>
      <c r="B177" s="2" t="s">
        <v>123</v>
      </c>
      <c r="C177" s="2" t="s">
        <v>13</v>
      </c>
      <c r="D177" s="2"/>
      <c r="E177" s="2">
        <v>5.04</v>
      </c>
      <c r="F177" s="2">
        <v>60.600999999999999</v>
      </c>
      <c r="G177" s="3">
        <f>F177/81.76</f>
        <v>0.74120596868884536</v>
      </c>
      <c r="H177" t="s">
        <v>79</v>
      </c>
      <c r="I177" t="s">
        <v>155</v>
      </c>
      <c r="J177">
        <v>500</v>
      </c>
      <c r="K177" t="s">
        <v>162</v>
      </c>
      <c r="L177">
        <v>2</v>
      </c>
    </row>
    <row r="178" spans="1:12" x14ac:dyDescent="0.25">
      <c r="A178">
        <v>28</v>
      </c>
      <c r="B178" t="s">
        <v>123</v>
      </c>
      <c r="C178" t="s">
        <v>13</v>
      </c>
      <c r="G178">
        <f>F178/41.47</f>
        <v>0</v>
      </c>
      <c r="H178" t="s">
        <v>81</v>
      </c>
      <c r="I178" t="s">
        <v>155</v>
      </c>
      <c r="J178">
        <v>500</v>
      </c>
      <c r="K178" t="s">
        <v>162</v>
      </c>
      <c r="L178">
        <v>2</v>
      </c>
    </row>
    <row r="179" spans="1:12" x14ac:dyDescent="0.25">
      <c r="A179">
        <v>28</v>
      </c>
      <c r="B179" t="s">
        <v>123</v>
      </c>
      <c r="C179" t="s">
        <v>13</v>
      </c>
      <c r="G179">
        <f>F179/41.793</f>
        <v>0</v>
      </c>
      <c r="H179" t="s">
        <v>82</v>
      </c>
      <c r="I179" t="s">
        <v>155</v>
      </c>
      <c r="J179">
        <v>500</v>
      </c>
      <c r="K179" t="s">
        <v>162</v>
      </c>
      <c r="L179">
        <v>2</v>
      </c>
    </row>
    <row r="180" spans="1:12" x14ac:dyDescent="0.25">
      <c r="A180">
        <v>20</v>
      </c>
      <c r="B180" t="s">
        <v>124</v>
      </c>
      <c r="C180" t="s">
        <v>13</v>
      </c>
      <c r="E180">
        <v>3.74</v>
      </c>
      <c r="F180">
        <v>62332.273000000001</v>
      </c>
      <c r="G180" s="1">
        <f>F180/37.256</f>
        <v>1673.0801213227401</v>
      </c>
      <c r="H180" t="s">
        <v>80</v>
      </c>
      <c r="I180" t="s">
        <v>155</v>
      </c>
      <c r="J180">
        <v>500</v>
      </c>
      <c r="K180" t="s">
        <v>162</v>
      </c>
      <c r="L180">
        <v>3</v>
      </c>
    </row>
    <row r="181" spans="1:12" x14ac:dyDescent="0.25">
      <c r="A181" s="2">
        <v>20</v>
      </c>
      <c r="B181" s="2" t="s">
        <v>124</v>
      </c>
      <c r="C181" s="2" t="s">
        <v>13</v>
      </c>
      <c r="D181" s="2"/>
      <c r="E181" s="2"/>
      <c r="F181" s="2"/>
      <c r="G181" s="3">
        <f>F181/81.76</f>
        <v>0</v>
      </c>
      <c r="H181" t="s">
        <v>79</v>
      </c>
      <c r="I181" t="s">
        <v>155</v>
      </c>
      <c r="J181">
        <v>500</v>
      </c>
      <c r="K181" t="s">
        <v>162</v>
      </c>
      <c r="L181">
        <v>3</v>
      </c>
    </row>
    <row r="182" spans="1:12" x14ac:dyDescent="0.25">
      <c r="A182">
        <v>20</v>
      </c>
      <c r="B182" t="s">
        <v>124</v>
      </c>
      <c r="C182" t="s">
        <v>13</v>
      </c>
      <c r="G182">
        <f>F182/41.47</f>
        <v>0</v>
      </c>
      <c r="H182" t="s">
        <v>81</v>
      </c>
      <c r="I182" t="s">
        <v>155</v>
      </c>
      <c r="J182">
        <v>500</v>
      </c>
      <c r="K182" t="s">
        <v>162</v>
      </c>
      <c r="L182">
        <v>3</v>
      </c>
    </row>
    <row r="183" spans="1:12" x14ac:dyDescent="0.25">
      <c r="A183">
        <v>20</v>
      </c>
      <c r="B183" t="s">
        <v>124</v>
      </c>
      <c r="C183" t="s">
        <v>13</v>
      </c>
      <c r="G183">
        <f>F183/41.793</f>
        <v>0</v>
      </c>
      <c r="H183" t="s">
        <v>82</v>
      </c>
      <c r="I183" t="s">
        <v>155</v>
      </c>
      <c r="J183">
        <v>500</v>
      </c>
      <c r="K183" t="s">
        <v>162</v>
      </c>
      <c r="L183">
        <v>3</v>
      </c>
    </row>
    <row r="184" spans="1:12" x14ac:dyDescent="0.25">
      <c r="A184">
        <v>11</v>
      </c>
      <c r="B184" t="s">
        <v>125</v>
      </c>
      <c r="C184" t="s">
        <v>13</v>
      </c>
      <c r="E184">
        <v>3.74</v>
      </c>
      <c r="F184">
        <v>19.940000000000001</v>
      </c>
      <c r="G184" s="1">
        <f>F184/37.256</f>
        <v>0.53521580416577197</v>
      </c>
      <c r="H184" t="s">
        <v>80</v>
      </c>
      <c r="I184" t="s">
        <v>155</v>
      </c>
      <c r="J184" t="s">
        <v>160</v>
      </c>
      <c r="K184" t="s">
        <v>161</v>
      </c>
      <c r="L184">
        <v>1</v>
      </c>
    </row>
    <row r="185" spans="1:12" x14ac:dyDescent="0.25">
      <c r="A185">
        <v>11</v>
      </c>
      <c r="B185" t="s">
        <v>125</v>
      </c>
      <c r="C185" t="s">
        <v>13</v>
      </c>
      <c r="G185" s="1">
        <f>F185/81.76</f>
        <v>0</v>
      </c>
      <c r="H185" t="s">
        <v>79</v>
      </c>
      <c r="I185" t="s">
        <v>155</v>
      </c>
      <c r="J185" t="s">
        <v>160</v>
      </c>
      <c r="K185" t="s">
        <v>161</v>
      </c>
      <c r="L185">
        <v>1</v>
      </c>
    </row>
    <row r="186" spans="1:12" x14ac:dyDescent="0.25">
      <c r="A186">
        <v>11</v>
      </c>
      <c r="B186" t="s">
        <v>125</v>
      </c>
      <c r="C186" t="s">
        <v>13</v>
      </c>
      <c r="G186">
        <f>F186/41.47</f>
        <v>0</v>
      </c>
      <c r="H186" t="s">
        <v>81</v>
      </c>
      <c r="I186" t="s">
        <v>155</v>
      </c>
      <c r="J186" t="s">
        <v>160</v>
      </c>
      <c r="K186" t="s">
        <v>161</v>
      </c>
      <c r="L186">
        <v>1</v>
      </c>
    </row>
    <row r="187" spans="1:12" x14ac:dyDescent="0.25">
      <c r="A187">
        <v>11</v>
      </c>
      <c r="B187" t="s">
        <v>125</v>
      </c>
      <c r="C187" t="s">
        <v>13</v>
      </c>
      <c r="G187">
        <f>F187/41.793</f>
        <v>0</v>
      </c>
      <c r="H187" t="s">
        <v>82</v>
      </c>
      <c r="I187" t="s">
        <v>155</v>
      </c>
      <c r="J187" t="s">
        <v>160</v>
      </c>
      <c r="K187" t="s">
        <v>161</v>
      </c>
      <c r="L187">
        <v>1</v>
      </c>
    </row>
    <row r="188" spans="1:12" x14ac:dyDescent="0.25">
      <c r="A188">
        <v>33</v>
      </c>
      <c r="B188" t="s">
        <v>126</v>
      </c>
      <c r="C188" t="s">
        <v>13</v>
      </c>
      <c r="E188">
        <v>3.74</v>
      </c>
      <c r="F188">
        <v>29.812000000000001</v>
      </c>
      <c r="G188" s="1">
        <f>F188/37.256</f>
        <v>0.80019325746188541</v>
      </c>
      <c r="H188" t="s">
        <v>80</v>
      </c>
      <c r="I188" t="s">
        <v>155</v>
      </c>
      <c r="J188" t="s">
        <v>160</v>
      </c>
      <c r="K188" t="s">
        <v>161</v>
      </c>
      <c r="L188">
        <v>2</v>
      </c>
    </row>
    <row r="189" spans="1:12" x14ac:dyDescent="0.25">
      <c r="A189">
        <v>33</v>
      </c>
      <c r="B189" t="s">
        <v>126</v>
      </c>
      <c r="C189" t="s">
        <v>13</v>
      </c>
      <c r="E189">
        <v>5.04</v>
      </c>
      <c r="F189">
        <v>70.05</v>
      </c>
      <c r="G189" s="1">
        <f>F189/81.76</f>
        <v>0.85677592954990212</v>
      </c>
      <c r="H189" t="s">
        <v>79</v>
      </c>
      <c r="I189" t="s">
        <v>155</v>
      </c>
      <c r="J189" t="s">
        <v>160</v>
      </c>
      <c r="K189" t="s">
        <v>161</v>
      </c>
      <c r="L189">
        <v>2</v>
      </c>
    </row>
    <row r="190" spans="1:12" x14ac:dyDescent="0.25">
      <c r="A190">
        <v>33</v>
      </c>
      <c r="B190" t="s">
        <v>126</v>
      </c>
      <c r="C190" t="s">
        <v>13</v>
      </c>
      <c r="G190">
        <f>F190/41.47</f>
        <v>0</v>
      </c>
      <c r="H190" t="s">
        <v>81</v>
      </c>
      <c r="I190" t="s">
        <v>155</v>
      </c>
      <c r="J190" t="s">
        <v>160</v>
      </c>
      <c r="K190" t="s">
        <v>161</v>
      </c>
      <c r="L190">
        <v>2</v>
      </c>
    </row>
    <row r="191" spans="1:12" x14ac:dyDescent="0.25">
      <c r="A191">
        <v>33</v>
      </c>
      <c r="B191" t="s">
        <v>126</v>
      </c>
      <c r="C191" t="s">
        <v>13</v>
      </c>
      <c r="G191">
        <f>F191/41.793</f>
        <v>0</v>
      </c>
      <c r="H191" t="s">
        <v>82</v>
      </c>
      <c r="I191" t="s">
        <v>155</v>
      </c>
      <c r="J191" t="s">
        <v>160</v>
      </c>
      <c r="K191" t="s">
        <v>161</v>
      </c>
      <c r="L191">
        <v>2</v>
      </c>
    </row>
    <row r="192" spans="1:12" x14ac:dyDescent="0.25">
      <c r="A192">
        <v>30</v>
      </c>
      <c r="B192" t="s">
        <v>127</v>
      </c>
      <c r="C192" t="s">
        <v>13</v>
      </c>
      <c r="E192">
        <v>3.74</v>
      </c>
      <c r="F192">
        <v>41.31</v>
      </c>
      <c r="G192" s="1">
        <f>F192/37.256</f>
        <v>1.1088146875671034</v>
      </c>
      <c r="H192" t="s">
        <v>80</v>
      </c>
      <c r="I192" t="s">
        <v>155</v>
      </c>
      <c r="J192" t="s">
        <v>160</v>
      </c>
      <c r="K192" t="s">
        <v>161</v>
      </c>
      <c r="L192">
        <v>3</v>
      </c>
    </row>
    <row r="193" spans="1:12" x14ac:dyDescent="0.25">
      <c r="A193">
        <v>30</v>
      </c>
      <c r="B193" t="s">
        <v>127</v>
      </c>
      <c r="C193" t="s">
        <v>13</v>
      </c>
      <c r="E193">
        <v>5.04</v>
      </c>
      <c r="F193">
        <v>107.29600000000001</v>
      </c>
      <c r="G193" s="1">
        <f>F193/81.76</f>
        <v>1.3123287671232877</v>
      </c>
      <c r="H193" t="s">
        <v>79</v>
      </c>
      <c r="I193" t="s">
        <v>155</v>
      </c>
      <c r="J193" t="s">
        <v>160</v>
      </c>
      <c r="K193" t="s">
        <v>161</v>
      </c>
      <c r="L193">
        <v>3</v>
      </c>
    </row>
    <row r="194" spans="1:12" x14ac:dyDescent="0.25">
      <c r="A194">
        <v>30</v>
      </c>
      <c r="B194" t="s">
        <v>127</v>
      </c>
      <c r="C194" t="s">
        <v>13</v>
      </c>
      <c r="G194">
        <f>F194/41.47</f>
        <v>0</v>
      </c>
      <c r="H194" t="s">
        <v>81</v>
      </c>
      <c r="I194" t="s">
        <v>155</v>
      </c>
      <c r="J194" t="s">
        <v>160</v>
      </c>
      <c r="K194" t="s">
        <v>161</v>
      </c>
      <c r="L194">
        <v>3</v>
      </c>
    </row>
    <row r="195" spans="1:12" x14ac:dyDescent="0.25">
      <c r="A195">
        <v>30</v>
      </c>
      <c r="B195" t="s">
        <v>127</v>
      </c>
      <c r="C195" t="s">
        <v>13</v>
      </c>
      <c r="G195">
        <f>F195/41.793</f>
        <v>0</v>
      </c>
      <c r="H195" t="s">
        <v>82</v>
      </c>
      <c r="I195" t="s">
        <v>155</v>
      </c>
      <c r="J195" t="s">
        <v>160</v>
      </c>
      <c r="K195" t="s">
        <v>161</v>
      </c>
      <c r="L195">
        <v>3</v>
      </c>
    </row>
    <row r="196" spans="1:12" x14ac:dyDescent="0.25">
      <c r="A196">
        <v>52</v>
      </c>
      <c r="B196" t="s">
        <v>128</v>
      </c>
      <c r="C196" t="s">
        <v>13</v>
      </c>
      <c r="G196" s="1">
        <f>F196/37.256</f>
        <v>0</v>
      </c>
      <c r="H196" t="s">
        <v>80</v>
      </c>
      <c r="I196" t="s">
        <v>155</v>
      </c>
      <c r="J196" t="s">
        <v>160</v>
      </c>
      <c r="K196" t="s">
        <v>162</v>
      </c>
      <c r="L196">
        <v>1</v>
      </c>
    </row>
    <row r="197" spans="1:12" x14ac:dyDescent="0.25">
      <c r="A197">
        <v>52</v>
      </c>
      <c r="B197" t="s">
        <v>128</v>
      </c>
      <c r="C197" t="s">
        <v>13</v>
      </c>
      <c r="E197">
        <v>5.04</v>
      </c>
      <c r="F197">
        <v>105.93899999999999</v>
      </c>
      <c r="G197" s="1">
        <f>F197/81.76</f>
        <v>1.2957314090019567</v>
      </c>
      <c r="H197" t="s">
        <v>79</v>
      </c>
      <c r="I197" t="s">
        <v>155</v>
      </c>
      <c r="J197" t="s">
        <v>160</v>
      </c>
      <c r="K197" t="s">
        <v>162</v>
      </c>
      <c r="L197">
        <v>1</v>
      </c>
    </row>
    <row r="198" spans="1:12" x14ac:dyDescent="0.25">
      <c r="A198">
        <v>52</v>
      </c>
      <c r="B198" t="s">
        <v>128</v>
      </c>
      <c r="C198" t="s">
        <v>13</v>
      </c>
      <c r="G198">
        <f>F198/41.47</f>
        <v>0</v>
      </c>
      <c r="H198" t="s">
        <v>81</v>
      </c>
      <c r="I198" t="s">
        <v>155</v>
      </c>
      <c r="J198" t="s">
        <v>160</v>
      </c>
      <c r="K198" t="s">
        <v>162</v>
      </c>
      <c r="L198">
        <v>1</v>
      </c>
    </row>
    <row r="199" spans="1:12" x14ac:dyDescent="0.25">
      <c r="A199">
        <v>52</v>
      </c>
      <c r="B199" t="s">
        <v>128</v>
      </c>
      <c r="C199" t="s">
        <v>13</v>
      </c>
      <c r="E199">
        <v>2.87</v>
      </c>
      <c r="F199">
        <v>18.385999999999999</v>
      </c>
      <c r="G199">
        <f>F199/41.793</f>
        <v>0.43993013184026031</v>
      </c>
      <c r="H199" t="s">
        <v>82</v>
      </c>
      <c r="I199" t="s">
        <v>155</v>
      </c>
      <c r="J199" t="s">
        <v>160</v>
      </c>
      <c r="K199" t="s">
        <v>162</v>
      </c>
      <c r="L199">
        <v>1</v>
      </c>
    </row>
    <row r="200" spans="1:12" x14ac:dyDescent="0.25">
      <c r="A200">
        <v>39</v>
      </c>
      <c r="B200" t="s">
        <v>129</v>
      </c>
      <c r="C200" t="s">
        <v>13</v>
      </c>
      <c r="E200">
        <v>3.74</v>
      </c>
      <c r="F200">
        <v>272.08199999999999</v>
      </c>
      <c r="G200" s="1">
        <f>F200/37.256</f>
        <v>7.3030384367618639</v>
      </c>
      <c r="H200" t="s">
        <v>80</v>
      </c>
      <c r="I200" t="s">
        <v>155</v>
      </c>
      <c r="J200" t="s">
        <v>160</v>
      </c>
      <c r="K200" t="s">
        <v>162</v>
      </c>
      <c r="L200">
        <v>2</v>
      </c>
    </row>
    <row r="201" spans="1:12" x14ac:dyDescent="0.25">
      <c r="A201">
        <v>39</v>
      </c>
      <c r="B201" t="s">
        <v>129</v>
      </c>
      <c r="C201" t="s">
        <v>13</v>
      </c>
      <c r="E201">
        <v>5.04</v>
      </c>
      <c r="F201">
        <v>105.193</v>
      </c>
      <c r="G201" s="1">
        <f>F201/81.76</f>
        <v>1.2866071428571428</v>
      </c>
      <c r="H201" t="s">
        <v>79</v>
      </c>
      <c r="I201" t="s">
        <v>155</v>
      </c>
      <c r="J201" t="s">
        <v>160</v>
      </c>
      <c r="K201" t="s">
        <v>162</v>
      </c>
      <c r="L201">
        <v>2</v>
      </c>
    </row>
    <row r="202" spans="1:12" x14ac:dyDescent="0.25">
      <c r="A202">
        <v>39</v>
      </c>
      <c r="B202" t="s">
        <v>129</v>
      </c>
      <c r="C202" t="s">
        <v>13</v>
      </c>
      <c r="G202">
        <f>F202/41.47</f>
        <v>0</v>
      </c>
      <c r="H202" t="s">
        <v>81</v>
      </c>
      <c r="I202" t="s">
        <v>155</v>
      </c>
      <c r="J202" t="s">
        <v>160</v>
      </c>
      <c r="K202" t="s">
        <v>162</v>
      </c>
      <c r="L202">
        <v>2</v>
      </c>
    </row>
    <row r="203" spans="1:12" x14ac:dyDescent="0.25">
      <c r="A203">
        <v>39</v>
      </c>
      <c r="B203" t="s">
        <v>129</v>
      </c>
      <c r="C203" t="s">
        <v>13</v>
      </c>
      <c r="G203">
        <f>F203/41.793</f>
        <v>0</v>
      </c>
      <c r="H203" t="s">
        <v>82</v>
      </c>
      <c r="I203" t="s">
        <v>155</v>
      </c>
      <c r="J203" t="s">
        <v>160</v>
      </c>
      <c r="K203" t="s">
        <v>162</v>
      </c>
      <c r="L203">
        <v>2</v>
      </c>
    </row>
    <row r="204" spans="1:12" x14ac:dyDescent="0.25">
      <c r="A204">
        <v>46</v>
      </c>
      <c r="B204" t="s">
        <v>130</v>
      </c>
      <c r="C204" t="s">
        <v>13</v>
      </c>
      <c r="G204" s="1">
        <f>F204/37.256</f>
        <v>0</v>
      </c>
      <c r="H204" t="s">
        <v>80</v>
      </c>
      <c r="I204" t="s">
        <v>155</v>
      </c>
      <c r="J204" t="s">
        <v>160</v>
      </c>
      <c r="K204" t="s">
        <v>162</v>
      </c>
      <c r="L204">
        <v>3</v>
      </c>
    </row>
    <row r="205" spans="1:12" x14ac:dyDescent="0.25">
      <c r="A205">
        <v>46</v>
      </c>
      <c r="B205" t="s">
        <v>130</v>
      </c>
      <c r="C205" t="s">
        <v>13</v>
      </c>
      <c r="E205">
        <v>5.04</v>
      </c>
      <c r="F205">
        <v>162.96899999999999</v>
      </c>
      <c r="G205" s="1">
        <f>F205/81.76</f>
        <v>1.993260763209393</v>
      </c>
      <c r="H205" t="s">
        <v>79</v>
      </c>
      <c r="I205" t="s">
        <v>155</v>
      </c>
      <c r="J205" t="s">
        <v>160</v>
      </c>
      <c r="K205" t="s">
        <v>162</v>
      </c>
      <c r="L205">
        <v>3</v>
      </c>
    </row>
    <row r="206" spans="1:12" x14ac:dyDescent="0.25">
      <c r="A206">
        <v>46</v>
      </c>
      <c r="B206" t="s">
        <v>130</v>
      </c>
      <c r="C206" t="s">
        <v>13</v>
      </c>
      <c r="G206">
        <f>F206/41.47</f>
        <v>0</v>
      </c>
      <c r="H206" t="s">
        <v>81</v>
      </c>
      <c r="I206" t="s">
        <v>155</v>
      </c>
      <c r="J206" t="s">
        <v>160</v>
      </c>
      <c r="K206" t="s">
        <v>162</v>
      </c>
      <c r="L206">
        <v>3</v>
      </c>
    </row>
    <row r="207" spans="1:12" x14ac:dyDescent="0.25">
      <c r="A207">
        <v>46</v>
      </c>
      <c r="B207" t="s">
        <v>130</v>
      </c>
      <c r="C207" t="s">
        <v>13</v>
      </c>
      <c r="G207">
        <f>F207/41.793</f>
        <v>0</v>
      </c>
      <c r="H207" t="s">
        <v>82</v>
      </c>
      <c r="I207" t="s">
        <v>155</v>
      </c>
      <c r="J207" t="s">
        <v>160</v>
      </c>
      <c r="K207" t="s">
        <v>162</v>
      </c>
      <c r="L207">
        <v>3</v>
      </c>
    </row>
    <row r="208" spans="1:12" x14ac:dyDescent="0.25">
      <c r="A208">
        <v>55</v>
      </c>
      <c r="B208" t="s">
        <v>131</v>
      </c>
      <c r="C208" t="s">
        <v>66</v>
      </c>
      <c r="D208">
        <v>10</v>
      </c>
      <c r="E208">
        <v>3.74</v>
      </c>
      <c r="F208">
        <v>322.24799999999999</v>
      </c>
      <c r="G208" s="1">
        <f>F208/37.256</f>
        <v>8.6495598024479268</v>
      </c>
      <c r="H208" t="s">
        <v>80</v>
      </c>
      <c r="I208" t="s">
        <v>154</v>
      </c>
      <c r="J208" t="str">
        <f>I208&amp;"_"&amp;D208</f>
        <v>Std_10</v>
      </c>
      <c r="K208" t="s">
        <v>131</v>
      </c>
      <c r="L208">
        <v>1</v>
      </c>
    </row>
    <row r="209" spans="1:12" x14ac:dyDescent="0.25">
      <c r="A209">
        <v>55</v>
      </c>
      <c r="B209" t="s">
        <v>131</v>
      </c>
      <c r="C209" t="s">
        <v>66</v>
      </c>
      <c r="D209">
        <v>10</v>
      </c>
      <c r="E209">
        <v>5.04</v>
      </c>
      <c r="F209">
        <v>750.83699999999999</v>
      </c>
      <c r="G209" s="1">
        <f>F209/81.76</f>
        <v>9.1834271037181985</v>
      </c>
      <c r="H209" t="s">
        <v>79</v>
      </c>
      <c r="I209" t="s">
        <v>154</v>
      </c>
      <c r="J209" t="str">
        <f t="shared" ref="J209:J219" si="1">I209&amp;"_"&amp;D209</f>
        <v>Std_10</v>
      </c>
      <c r="K209" t="s">
        <v>131</v>
      </c>
      <c r="L209">
        <v>2</v>
      </c>
    </row>
    <row r="210" spans="1:12" x14ac:dyDescent="0.25">
      <c r="A210">
        <v>55</v>
      </c>
      <c r="B210" t="s">
        <v>131</v>
      </c>
      <c r="C210" t="s">
        <v>66</v>
      </c>
      <c r="D210">
        <v>10</v>
      </c>
      <c r="E210">
        <v>5.53</v>
      </c>
      <c r="F210">
        <v>384.33300000000003</v>
      </c>
      <c r="G210">
        <f>F210/41.47</f>
        <v>9.2677357125632991</v>
      </c>
      <c r="H210" t="s">
        <v>81</v>
      </c>
      <c r="I210" t="s">
        <v>154</v>
      </c>
      <c r="J210" t="str">
        <f t="shared" si="1"/>
        <v>Std_10</v>
      </c>
      <c r="K210" t="s">
        <v>131</v>
      </c>
      <c r="L210">
        <v>3</v>
      </c>
    </row>
    <row r="211" spans="1:12" x14ac:dyDescent="0.25">
      <c r="A211">
        <v>57</v>
      </c>
      <c r="B211" t="s">
        <v>132</v>
      </c>
      <c r="C211" t="s">
        <v>66</v>
      </c>
      <c r="D211">
        <v>200</v>
      </c>
      <c r="E211">
        <v>3.74</v>
      </c>
      <c r="F211">
        <v>7601.4970000000003</v>
      </c>
      <c r="G211" s="1">
        <f>F211/37.256</f>
        <v>204.03416899291389</v>
      </c>
      <c r="H211" t="s">
        <v>80</v>
      </c>
      <c r="I211" t="s">
        <v>154</v>
      </c>
      <c r="J211" t="str">
        <f t="shared" si="1"/>
        <v>Std_200</v>
      </c>
      <c r="K211" t="s">
        <v>132</v>
      </c>
      <c r="L211">
        <v>1</v>
      </c>
    </row>
    <row r="212" spans="1:12" x14ac:dyDescent="0.25">
      <c r="A212">
        <v>57</v>
      </c>
      <c r="B212" t="s">
        <v>132</v>
      </c>
      <c r="C212" t="s">
        <v>66</v>
      </c>
      <c r="D212">
        <v>200</v>
      </c>
      <c r="E212">
        <v>5.04</v>
      </c>
      <c r="F212">
        <v>17899.900000000001</v>
      </c>
      <c r="G212" s="1">
        <f>F212/81.76</f>
        <v>218.93224070450097</v>
      </c>
      <c r="H212" t="s">
        <v>79</v>
      </c>
      <c r="I212" t="s">
        <v>154</v>
      </c>
      <c r="J212" t="str">
        <f t="shared" si="1"/>
        <v>Std_200</v>
      </c>
      <c r="K212" t="s">
        <v>132</v>
      </c>
      <c r="L212">
        <v>2</v>
      </c>
    </row>
    <row r="213" spans="1:12" x14ac:dyDescent="0.25">
      <c r="A213">
        <v>57</v>
      </c>
      <c r="B213" t="s">
        <v>132</v>
      </c>
      <c r="C213" t="s">
        <v>66</v>
      </c>
      <c r="D213">
        <v>200</v>
      </c>
      <c r="E213">
        <v>5.53</v>
      </c>
      <c r="F213">
        <v>9243.1460000000006</v>
      </c>
      <c r="G213">
        <f>F213/41.47</f>
        <v>222.88753315649871</v>
      </c>
      <c r="H213" t="s">
        <v>81</v>
      </c>
      <c r="I213" t="s">
        <v>154</v>
      </c>
      <c r="J213" t="str">
        <f t="shared" si="1"/>
        <v>Std_200</v>
      </c>
      <c r="K213" t="s">
        <v>132</v>
      </c>
      <c r="L213">
        <v>3</v>
      </c>
    </row>
    <row r="214" spans="1:12" x14ac:dyDescent="0.25">
      <c r="A214">
        <v>58</v>
      </c>
      <c r="B214" t="s">
        <v>133</v>
      </c>
      <c r="C214" t="s">
        <v>66</v>
      </c>
      <c r="D214">
        <v>400</v>
      </c>
      <c r="E214">
        <v>3.74</v>
      </c>
      <c r="F214">
        <v>14811.761</v>
      </c>
      <c r="G214" s="1">
        <f>F214/37.256</f>
        <v>397.56713012669098</v>
      </c>
      <c r="H214" t="s">
        <v>80</v>
      </c>
      <c r="I214" t="s">
        <v>154</v>
      </c>
      <c r="J214" t="str">
        <f t="shared" si="1"/>
        <v>Std_400</v>
      </c>
      <c r="K214" t="s">
        <v>133</v>
      </c>
      <c r="L214">
        <v>1</v>
      </c>
    </row>
    <row r="215" spans="1:12" x14ac:dyDescent="0.25">
      <c r="A215">
        <v>58</v>
      </c>
      <c r="B215" t="s">
        <v>133</v>
      </c>
      <c r="C215" t="s">
        <v>66</v>
      </c>
      <c r="D215">
        <v>400</v>
      </c>
      <c r="E215">
        <v>5.04</v>
      </c>
      <c r="F215">
        <v>31898.26</v>
      </c>
      <c r="G215" s="1">
        <f>F215/81.76</f>
        <v>390.14505870841481</v>
      </c>
      <c r="H215" t="s">
        <v>79</v>
      </c>
      <c r="I215" t="s">
        <v>154</v>
      </c>
      <c r="J215" t="str">
        <f t="shared" si="1"/>
        <v>Std_400</v>
      </c>
      <c r="K215" t="s">
        <v>133</v>
      </c>
      <c r="L215">
        <v>2</v>
      </c>
    </row>
    <row r="216" spans="1:12" x14ac:dyDescent="0.25">
      <c r="A216">
        <v>58</v>
      </c>
      <c r="B216" t="s">
        <v>133</v>
      </c>
      <c r="C216" t="s">
        <v>66</v>
      </c>
      <c r="D216">
        <v>400</v>
      </c>
      <c r="E216">
        <v>5.53</v>
      </c>
      <c r="F216">
        <v>16089.683999999999</v>
      </c>
      <c r="G216">
        <f>F216/41.47</f>
        <v>387.9836990595611</v>
      </c>
      <c r="H216" t="s">
        <v>81</v>
      </c>
      <c r="I216" t="s">
        <v>154</v>
      </c>
      <c r="J216" t="str">
        <f t="shared" si="1"/>
        <v>Std_400</v>
      </c>
      <c r="K216" t="s">
        <v>133</v>
      </c>
      <c r="L216">
        <v>3</v>
      </c>
    </row>
    <row r="217" spans="1:12" x14ac:dyDescent="0.25">
      <c r="A217">
        <v>56</v>
      </c>
      <c r="B217" t="s">
        <v>134</v>
      </c>
      <c r="C217" t="s">
        <v>66</v>
      </c>
      <c r="D217">
        <v>50</v>
      </c>
      <c r="E217">
        <v>3.74</v>
      </c>
      <c r="F217">
        <v>1997.6590000000001</v>
      </c>
      <c r="G217" s="1">
        <f>F217/37.256</f>
        <v>53.619792785054756</v>
      </c>
      <c r="H217" t="s">
        <v>80</v>
      </c>
      <c r="I217" t="s">
        <v>154</v>
      </c>
      <c r="J217" t="str">
        <f t="shared" si="1"/>
        <v>Std_50</v>
      </c>
      <c r="K217" t="s">
        <v>134</v>
      </c>
      <c r="L217">
        <v>1</v>
      </c>
    </row>
    <row r="218" spans="1:12" x14ac:dyDescent="0.25">
      <c r="A218">
        <v>56</v>
      </c>
      <c r="B218" t="s">
        <v>134</v>
      </c>
      <c r="C218" t="s">
        <v>66</v>
      </c>
      <c r="D218">
        <v>50</v>
      </c>
      <c r="E218">
        <v>5.04</v>
      </c>
      <c r="F218">
        <v>4357.4939999999997</v>
      </c>
      <c r="G218" s="1">
        <f>F218/81.76</f>
        <v>53.296159491193734</v>
      </c>
      <c r="H218" t="s">
        <v>79</v>
      </c>
      <c r="I218" t="s">
        <v>154</v>
      </c>
      <c r="J218" t="str">
        <f t="shared" si="1"/>
        <v>Std_50</v>
      </c>
      <c r="K218" t="s">
        <v>134</v>
      </c>
      <c r="L218">
        <v>2</v>
      </c>
    </row>
    <row r="219" spans="1:12" x14ac:dyDescent="0.25">
      <c r="A219">
        <v>56</v>
      </c>
      <c r="B219" t="s">
        <v>134</v>
      </c>
      <c r="C219" t="s">
        <v>66</v>
      </c>
      <c r="D219">
        <v>50</v>
      </c>
      <c r="E219">
        <v>5.53</v>
      </c>
      <c r="F219">
        <v>2271.1219999999998</v>
      </c>
      <c r="G219">
        <f>F219/41.47</f>
        <v>54.76542078611044</v>
      </c>
      <c r="H219" t="s">
        <v>81</v>
      </c>
      <c r="I219" t="s">
        <v>154</v>
      </c>
      <c r="J219" t="str">
        <f t="shared" si="1"/>
        <v>Std_50</v>
      </c>
      <c r="K219" t="s">
        <v>134</v>
      </c>
      <c r="L219">
        <v>3</v>
      </c>
    </row>
    <row r="220" spans="1:12" x14ac:dyDescent="0.25">
      <c r="A220">
        <v>3</v>
      </c>
      <c r="B220" t="s">
        <v>135</v>
      </c>
      <c r="C220" t="s">
        <v>11</v>
      </c>
      <c r="D220">
        <v>0</v>
      </c>
      <c r="E220">
        <v>3.74</v>
      </c>
      <c r="F220">
        <v>14443.986999999999</v>
      </c>
      <c r="G220" s="1">
        <f>F220/37.256</f>
        <v>387.69559265621643</v>
      </c>
      <c r="H220" t="s">
        <v>80</v>
      </c>
      <c r="I220" t="s">
        <v>156</v>
      </c>
      <c r="J220" t="s">
        <v>135</v>
      </c>
      <c r="K220" t="s">
        <v>135</v>
      </c>
      <c r="L220">
        <v>1</v>
      </c>
    </row>
    <row r="221" spans="1:12" x14ac:dyDescent="0.25">
      <c r="A221">
        <v>3</v>
      </c>
      <c r="B221" t="s">
        <v>135</v>
      </c>
      <c r="C221" t="s">
        <v>11</v>
      </c>
      <c r="D221">
        <v>0</v>
      </c>
      <c r="E221">
        <v>5.04</v>
      </c>
      <c r="F221">
        <v>7215.2089999999998</v>
      </c>
      <c r="G221" s="1">
        <f>F221/81.76</f>
        <v>88.248642367906058</v>
      </c>
      <c r="H221" t="s">
        <v>79</v>
      </c>
      <c r="I221" t="s">
        <v>156</v>
      </c>
      <c r="J221" t="s">
        <v>135</v>
      </c>
      <c r="K221" t="s">
        <v>135</v>
      </c>
      <c r="L221">
        <v>1</v>
      </c>
    </row>
    <row r="222" spans="1:12" x14ac:dyDescent="0.25">
      <c r="A222">
        <v>3</v>
      </c>
      <c r="B222" t="s">
        <v>135</v>
      </c>
      <c r="C222" t="s">
        <v>11</v>
      </c>
      <c r="D222">
        <v>0</v>
      </c>
      <c r="E222">
        <v>5.52</v>
      </c>
      <c r="F222">
        <v>54.895000000000003</v>
      </c>
      <c r="G222">
        <f>F222/41.47</f>
        <v>1.3237279961417894</v>
      </c>
      <c r="H222" t="s">
        <v>81</v>
      </c>
      <c r="I222" t="s">
        <v>156</v>
      </c>
      <c r="J222" t="s">
        <v>135</v>
      </c>
      <c r="K222" t="s">
        <v>135</v>
      </c>
      <c r="L222">
        <v>1</v>
      </c>
    </row>
    <row r="223" spans="1:12" x14ac:dyDescent="0.25">
      <c r="A223">
        <v>3</v>
      </c>
      <c r="B223" t="s">
        <v>135</v>
      </c>
      <c r="C223" t="s">
        <v>11</v>
      </c>
      <c r="D223">
        <v>0</v>
      </c>
      <c r="E223">
        <v>2.88</v>
      </c>
      <c r="F223">
        <v>43.314</v>
      </c>
      <c r="G223">
        <f>F223/41.793</f>
        <v>1.0363936544397387</v>
      </c>
      <c r="H223" t="s">
        <v>82</v>
      </c>
      <c r="I223" t="s">
        <v>156</v>
      </c>
      <c r="J223" t="s">
        <v>135</v>
      </c>
      <c r="K223" t="s">
        <v>135</v>
      </c>
      <c r="L223">
        <v>1</v>
      </c>
    </row>
    <row r="224" spans="1:12" x14ac:dyDescent="0.25">
      <c r="A224">
        <v>19</v>
      </c>
      <c r="B224" t="s">
        <v>136</v>
      </c>
      <c r="C224" t="s">
        <v>11</v>
      </c>
      <c r="D224">
        <v>0</v>
      </c>
      <c r="E224">
        <v>3.74</v>
      </c>
      <c r="F224">
        <v>14704.308000000001</v>
      </c>
      <c r="G224" s="1">
        <f>F224/37.256</f>
        <v>394.68295039725149</v>
      </c>
      <c r="H224" t="s">
        <v>80</v>
      </c>
      <c r="I224" t="s">
        <v>156</v>
      </c>
      <c r="J224" t="s">
        <v>136</v>
      </c>
      <c r="K224" t="s">
        <v>136</v>
      </c>
      <c r="L224">
        <v>2</v>
      </c>
    </row>
    <row r="225" spans="1:12" x14ac:dyDescent="0.25">
      <c r="A225">
        <v>19</v>
      </c>
      <c r="B225" t="s">
        <v>136</v>
      </c>
      <c r="C225" t="s">
        <v>11</v>
      </c>
      <c r="D225">
        <v>0</v>
      </c>
      <c r="E225">
        <v>5.04</v>
      </c>
      <c r="F225">
        <v>7061.3010000000004</v>
      </c>
      <c r="G225" s="1">
        <f>F225/81.76</f>
        <v>86.366205968688845</v>
      </c>
      <c r="H225" t="s">
        <v>79</v>
      </c>
      <c r="I225" t="s">
        <v>156</v>
      </c>
      <c r="J225" t="s">
        <v>136</v>
      </c>
      <c r="K225" t="s">
        <v>136</v>
      </c>
      <c r="L225">
        <v>2</v>
      </c>
    </row>
    <row r="226" spans="1:12" x14ac:dyDescent="0.25">
      <c r="A226">
        <v>19</v>
      </c>
      <c r="B226" t="s">
        <v>136</v>
      </c>
      <c r="C226" t="s">
        <v>11</v>
      </c>
      <c r="D226">
        <v>0</v>
      </c>
      <c r="E226">
        <v>5.53</v>
      </c>
      <c r="F226">
        <v>35.014000000000003</v>
      </c>
      <c r="G226">
        <f>F226/41.47</f>
        <v>0.84432119604533407</v>
      </c>
      <c r="H226" t="s">
        <v>81</v>
      </c>
      <c r="I226" t="s">
        <v>156</v>
      </c>
      <c r="J226" t="s">
        <v>136</v>
      </c>
      <c r="K226" t="s">
        <v>136</v>
      </c>
      <c r="L226">
        <v>2</v>
      </c>
    </row>
    <row r="227" spans="1:12" x14ac:dyDescent="0.25">
      <c r="A227">
        <v>19</v>
      </c>
      <c r="B227" t="s">
        <v>136</v>
      </c>
      <c r="C227" t="s">
        <v>11</v>
      </c>
      <c r="D227">
        <v>0</v>
      </c>
      <c r="E227">
        <v>2.88</v>
      </c>
      <c r="F227">
        <v>35.701000000000001</v>
      </c>
      <c r="G227">
        <f>F227/41.793</f>
        <v>0.85423396262532003</v>
      </c>
      <c r="H227" t="s">
        <v>82</v>
      </c>
      <c r="I227" t="s">
        <v>156</v>
      </c>
      <c r="J227" t="s">
        <v>136</v>
      </c>
      <c r="K227" t="s">
        <v>136</v>
      </c>
      <c r="L227">
        <v>2</v>
      </c>
    </row>
    <row r="228" spans="1:12" x14ac:dyDescent="0.25">
      <c r="A228">
        <v>35</v>
      </c>
      <c r="B228" t="s">
        <v>137</v>
      </c>
      <c r="C228" t="s">
        <v>11</v>
      </c>
      <c r="D228">
        <v>0</v>
      </c>
      <c r="E228">
        <v>3.74</v>
      </c>
      <c r="F228">
        <v>14893.582</v>
      </c>
      <c r="G228" s="1">
        <f>F228/37.256</f>
        <v>399.76331329181875</v>
      </c>
      <c r="H228" t="s">
        <v>80</v>
      </c>
      <c r="I228" t="s">
        <v>156</v>
      </c>
      <c r="J228" t="s">
        <v>137</v>
      </c>
      <c r="K228" t="s">
        <v>137</v>
      </c>
      <c r="L228">
        <v>3</v>
      </c>
    </row>
    <row r="229" spans="1:12" x14ac:dyDescent="0.25">
      <c r="A229">
        <v>35</v>
      </c>
      <c r="B229" t="s">
        <v>137</v>
      </c>
      <c r="C229" t="s">
        <v>11</v>
      </c>
      <c r="D229">
        <v>0</v>
      </c>
      <c r="E229">
        <v>5.04</v>
      </c>
      <c r="F229">
        <v>7261.509</v>
      </c>
      <c r="G229" s="1">
        <f>F229/81.76</f>
        <v>88.814933953033261</v>
      </c>
      <c r="H229" t="s">
        <v>79</v>
      </c>
      <c r="I229" t="s">
        <v>156</v>
      </c>
      <c r="J229" t="s">
        <v>137</v>
      </c>
      <c r="K229" t="s">
        <v>137</v>
      </c>
      <c r="L229">
        <v>3</v>
      </c>
    </row>
    <row r="230" spans="1:12" x14ac:dyDescent="0.25">
      <c r="A230">
        <v>35</v>
      </c>
      <c r="B230" t="s">
        <v>137</v>
      </c>
      <c r="C230" t="s">
        <v>11</v>
      </c>
      <c r="D230">
        <v>0</v>
      </c>
      <c r="E230">
        <v>5.53</v>
      </c>
      <c r="F230">
        <v>38.295000000000002</v>
      </c>
      <c r="G230">
        <f>F230/41.47</f>
        <v>0.92343863033518214</v>
      </c>
      <c r="H230" t="s">
        <v>81</v>
      </c>
      <c r="I230" t="s">
        <v>156</v>
      </c>
      <c r="J230" t="s">
        <v>137</v>
      </c>
      <c r="K230" t="s">
        <v>137</v>
      </c>
      <c r="L230">
        <v>3</v>
      </c>
    </row>
    <row r="231" spans="1:12" x14ac:dyDescent="0.25">
      <c r="A231">
        <v>35</v>
      </c>
      <c r="B231" t="s">
        <v>137</v>
      </c>
      <c r="C231" t="s">
        <v>11</v>
      </c>
      <c r="D231">
        <v>0</v>
      </c>
      <c r="E231">
        <v>2.88</v>
      </c>
      <c r="F231">
        <v>43.527999999999999</v>
      </c>
      <c r="G231">
        <f>F231/41.793</f>
        <v>1.0415141291603858</v>
      </c>
      <c r="H231" t="s">
        <v>82</v>
      </c>
      <c r="I231" t="s">
        <v>156</v>
      </c>
      <c r="J231" t="s">
        <v>137</v>
      </c>
      <c r="K231" t="s">
        <v>137</v>
      </c>
      <c r="L231">
        <v>3</v>
      </c>
    </row>
    <row r="232" spans="1:12" x14ac:dyDescent="0.25">
      <c r="A232">
        <v>50</v>
      </c>
      <c r="B232" t="s">
        <v>138</v>
      </c>
      <c r="C232" t="s">
        <v>11</v>
      </c>
      <c r="D232">
        <v>0</v>
      </c>
      <c r="E232">
        <v>3.74</v>
      </c>
      <c r="F232">
        <v>14490.263999999999</v>
      </c>
      <c r="G232" s="1">
        <f>F232/37.256</f>
        <v>388.93772815117023</v>
      </c>
      <c r="H232" t="s">
        <v>80</v>
      </c>
      <c r="I232" t="s">
        <v>156</v>
      </c>
      <c r="J232" t="s">
        <v>138</v>
      </c>
      <c r="K232" t="s">
        <v>138</v>
      </c>
      <c r="L232">
        <v>4</v>
      </c>
    </row>
    <row r="233" spans="1:12" x14ac:dyDescent="0.25">
      <c r="A233">
        <v>50</v>
      </c>
      <c r="B233" t="s">
        <v>138</v>
      </c>
      <c r="C233" t="s">
        <v>11</v>
      </c>
      <c r="D233">
        <v>0</v>
      </c>
      <c r="E233">
        <v>5.04</v>
      </c>
      <c r="F233">
        <v>6938.2020000000002</v>
      </c>
      <c r="G233" s="1">
        <f>F233/81.76</f>
        <v>84.860591976516631</v>
      </c>
      <c r="H233" t="s">
        <v>79</v>
      </c>
      <c r="I233" t="s">
        <v>156</v>
      </c>
      <c r="J233" t="s">
        <v>138</v>
      </c>
      <c r="K233" t="s">
        <v>138</v>
      </c>
      <c r="L233">
        <v>4</v>
      </c>
    </row>
    <row r="234" spans="1:12" x14ac:dyDescent="0.25">
      <c r="A234">
        <v>50</v>
      </c>
      <c r="B234" t="s">
        <v>138</v>
      </c>
      <c r="C234" t="s">
        <v>11</v>
      </c>
      <c r="D234">
        <v>0</v>
      </c>
      <c r="E234">
        <v>5.53</v>
      </c>
      <c r="F234">
        <v>31.314</v>
      </c>
      <c r="G234">
        <f>F234/41.47</f>
        <v>0.75510007234145171</v>
      </c>
      <c r="H234" t="s">
        <v>81</v>
      </c>
      <c r="I234" t="s">
        <v>156</v>
      </c>
      <c r="J234" t="s">
        <v>138</v>
      </c>
      <c r="K234" t="s">
        <v>138</v>
      </c>
      <c r="L234">
        <v>4</v>
      </c>
    </row>
    <row r="235" spans="1:12" x14ac:dyDescent="0.25">
      <c r="A235">
        <v>50</v>
      </c>
      <c r="B235" t="s">
        <v>138</v>
      </c>
      <c r="C235" t="s">
        <v>11</v>
      </c>
      <c r="D235">
        <v>0</v>
      </c>
      <c r="E235">
        <v>2.88</v>
      </c>
      <c r="F235">
        <v>40.377000000000002</v>
      </c>
      <c r="G235">
        <f>F235/41.793</f>
        <v>0.96611872801665355</v>
      </c>
      <c r="H235" t="s">
        <v>82</v>
      </c>
      <c r="I235" t="s">
        <v>156</v>
      </c>
      <c r="J235" t="s">
        <v>138</v>
      </c>
      <c r="K235" t="s">
        <v>138</v>
      </c>
      <c r="L235">
        <v>4</v>
      </c>
    </row>
    <row r="236" spans="1:12" x14ac:dyDescent="0.25">
      <c r="A236">
        <v>67</v>
      </c>
      <c r="B236" t="s">
        <v>139</v>
      </c>
      <c r="C236" t="s">
        <v>11</v>
      </c>
      <c r="D236">
        <v>0</v>
      </c>
      <c r="E236">
        <v>3.74</v>
      </c>
      <c r="F236">
        <v>13949.32</v>
      </c>
      <c r="G236" s="1">
        <f>F236/37.256</f>
        <v>374.41808030921192</v>
      </c>
      <c r="H236" t="s">
        <v>80</v>
      </c>
      <c r="I236" t="s">
        <v>156</v>
      </c>
      <c r="J236" t="s">
        <v>139</v>
      </c>
      <c r="K236" t="s">
        <v>139</v>
      </c>
      <c r="L236">
        <v>5</v>
      </c>
    </row>
    <row r="237" spans="1:12" x14ac:dyDescent="0.25">
      <c r="A237">
        <v>67</v>
      </c>
      <c r="B237" t="s">
        <v>139</v>
      </c>
      <c r="C237" t="s">
        <v>11</v>
      </c>
      <c r="D237">
        <v>0</v>
      </c>
      <c r="G237" s="1">
        <f>F237/81.76</f>
        <v>0</v>
      </c>
      <c r="H237" t="s">
        <v>79</v>
      </c>
      <c r="I237" t="s">
        <v>156</v>
      </c>
      <c r="J237" t="s">
        <v>139</v>
      </c>
      <c r="K237" t="s">
        <v>139</v>
      </c>
      <c r="L237">
        <v>5</v>
      </c>
    </row>
    <row r="238" spans="1:12" x14ac:dyDescent="0.25">
      <c r="A238">
        <v>67</v>
      </c>
      <c r="B238" t="s">
        <v>139</v>
      </c>
      <c r="C238" t="s">
        <v>11</v>
      </c>
      <c r="D238">
        <v>0</v>
      </c>
      <c r="E238">
        <v>5.53</v>
      </c>
      <c r="F238">
        <v>37.511000000000003</v>
      </c>
      <c r="G238">
        <f>F238/41.47</f>
        <v>0.90453339763684604</v>
      </c>
      <c r="H238" t="s">
        <v>81</v>
      </c>
      <c r="I238" t="s">
        <v>156</v>
      </c>
      <c r="J238" t="s">
        <v>139</v>
      </c>
      <c r="K238" t="s">
        <v>139</v>
      </c>
      <c r="L238">
        <v>5</v>
      </c>
    </row>
    <row r="239" spans="1:12" x14ac:dyDescent="0.25">
      <c r="A239">
        <v>67</v>
      </c>
      <c r="B239" t="s">
        <v>139</v>
      </c>
      <c r="C239" t="s">
        <v>11</v>
      </c>
      <c r="D239">
        <v>0</v>
      </c>
      <c r="G239">
        <f>F239/41.793</f>
        <v>0</v>
      </c>
      <c r="H239" t="s">
        <v>82</v>
      </c>
      <c r="I239" t="s">
        <v>156</v>
      </c>
      <c r="J239" t="s">
        <v>139</v>
      </c>
      <c r="K239" t="s">
        <v>139</v>
      </c>
      <c r="L239">
        <v>5</v>
      </c>
    </row>
  </sheetData>
  <sortState xmlns:xlrd2="http://schemas.microsoft.com/office/spreadsheetml/2017/richdata2" ref="A2:H239">
    <sortCondition ref="B2:B239"/>
  </sortState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topLeftCell="A37" workbookViewId="0">
      <selection activeCell="D52" sqref="D52"/>
    </sheetView>
  </sheetViews>
  <sheetFormatPr defaultRowHeight="15" x14ac:dyDescent="0.25"/>
  <cols>
    <col min="2" max="2" width="43.140625" bestFit="1" customWidth="1"/>
    <col min="7" max="7" width="9.140625" style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5">
      <c r="A2">
        <v>14</v>
      </c>
      <c r="B2" t="s">
        <v>23</v>
      </c>
      <c r="C2" t="s">
        <v>13</v>
      </c>
      <c r="G2" s="1">
        <f t="shared" ref="G2:G33" si="0">F2/37.256</f>
        <v>0</v>
      </c>
    </row>
    <row r="3" spans="1:7" x14ac:dyDescent="0.25">
      <c r="A3">
        <v>44</v>
      </c>
      <c r="B3" t="s">
        <v>53</v>
      </c>
      <c r="C3" t="s">
        <v>13</v>
      </c>
      <c r="E3">
        <v>3.74</v>
      </c>
      <c r="F3">
        <v>82.756</v>
      </c>
      <c r="G3" s="1">
        <f t="shared" si="0"/>
        <v>2.2212797938587072</v>
      </c>
    </row>
    <row r="4" spans="1:7" x14ac:dyDescent="0.25">
      <c r="A4">
        <v>41</v>
      </c>
      <c r="B4" t="s">
        <v>50</v>
      </c>
      <c r="C4" t="s">
        <v>13</v>
      </c>
      <c r="E4">
        <v>3.74</v>
      </c>
      <c r="F4">
        <v>82.257999999999996</v>
      </c>
      <c r="G4" s="1">
        <f t="shared" si="0"/>
        <v>2.2079128194116384</v>
      </c>
    </row>
    <row r="5" spans="1:7" x14ac:dyDescent="0.25">
      <c r="A5">
        <v>26</v>
      </c>
      <c r="B5" t="s">
        <v>35</v>
      </c>
      <c r="C5" t="s">
        <v>13</v>
      </c>
      <c r="E5">
        <v>3.74</v>
      </c>
      <c r="F5">
        <v>75.387</v>
      </c>
      <c r="G5" s="1">
        <f t="shared" si="0"/>
        <v>2.0234861498818981</v>
      </c>
    </row>
    <row r="6" spans="1:7" x14ac:dyDescent="0.25">
      <c r="A6">
        <v>7</v>
      </c>
      <c r="B6" t="s">
        <v>16</v>
      </c>
      <c r="C6" t="s">
        <v>13</v>
      </c>
      <c r="E6">
        <v>3.74</v>
      </c>
      <c r="F6">
        <v>8629.5830000000005</v>
      </c>
      <c r="G6" s="1">
        <f t="shared" si="0"/>
        <v>231.62934829289244</v>
      </c>
    </row>
    <row r="7" spans="1:7" x14ac:dyDescent="0.25">
      <c r="A7">
        <v>51</v>
      </c>
      <c r="B7" t="s">
        <v>60</v>
      </c>
      <c r="C7" t="s">
        <v>13</v>
      </c>
      <c r="E7">
        <v>3.74</v>
      </c>
      <c r="F7">
        <v>4132.0050000000001</v>
      </c>
      <c r="G7" s="1">
        <f t="shared" si="0"/>
        <v>110.90844427743183</v>
      </c>
    </row>
    <row r="8" spans="1:7" x14ac:dyDescent="0.25">
      <c r="A8">
        <v>12</v>
      </c>
      <c r="B8" t="s">
        <v>21</v>
      </c>
      <c r="C8" t="s">
        <v>13</v>
      </c>
      <c r="G8" s="1">
        <f t="shared" si="0"/>
        <v>0</v>
      </c>
    </row>
    <row r="9" spans="1:7" x14ac:dyDescent="0.25">
      <c r="A9">
        <v>34</v>
      </c>
      <c r="B9" t="s">
        <v>43</v>
      </c>
      <c r="C9" t="s">
        <v>13</v>
      </c>
      <c r="G9" s="1">
        <f t="shared" si="0"/>
        <v>0</v>
      </c>
    </row>
    <row r="10" spans="1:7" x14ac:dyDescent="0.25">
      <c r="A10">
        <v>32</v>
      </c>
      <c r="B10" t="s">
        <v>41</v>
      </c>
      <c r="C10" t="s">
        <v>13</v>
      </c>
      <c r="E10">
        <v>3.74</v>
      </c>
      <c r="F10">
        <v>108.983</v>
      </c>
      <c r="G10" s="1">
        <f t="shared" si="0"/>
        <v>2.925246940090187</v>
      </c>
    </row>
    <row r="11" spans="1:7" x14ac:dyDescent="0.25">
      <c r="A11">
        <v>21</v>
      </c>
      <c r="B11" t="s">
        <v>30</v>
      </c>
      <c r="C11" t="s">
        <v>13</v>
      </c>
      <c r="G11" s="1">
        <f t="shared" si="0"/>
        <v>0</v>
      </c>
    </row>
    <row r="12" spans="1:7" x14ac:dyDescent="0.25">
      <c r="A12">
        <v>29</v>
      </c>
      <c r="B12" t="s">
        <v>38</v>
      </c>
      <c r="C12" t="s">
        <v>13</v>
      </c>
      <c r="G12" s="1">
        <f t="shared" si="0"/>
        <v>0</v>
      </c>
    </row>
    <row r="13" spans="1:7" x14ac:dyDescent="0.25">
      <c r="A13">
        <v>42</v>
      </c>
      <c r="B13" t="s">
        <v>51</v>
      </c>
      <c r="C13" t="s">
        <v>13</v>
      </c>
      <c r="G13" s="1">
        <f t="shared" si="0"/>
        <v>0</v>
      </c>
    </row>
    <row r="14" spans="1:7" x14ac:dyDescent="0.25">
      <c r="A14">
        <v>45</v>
      </c>
      <c r="B14" t="s">
        <v>54</v>
      </c>
      <c r="C14" t="s">
        <v>13</v>
      </c>
      <c r="E14">
        <v>3.74</v>
      </c>
      <c r="F14">
        <v>62.643999999999998</v>
      </c>
      <c r="G14" s="1">
        <f t="shared" si="0"/>
        <v>1.681447283659008</v>
      </c>
    </row>
    <row r="15" spans="1:7" x14ac:dyDescent="0.25">
      <c r="A15">
        <v>48</v>
      </c>
      <c r="B15" t="s">
        <v>57</v>
      </c>
      <c r="C15" t="s">
        <v>13</v>
      </c>
      <c r="E15">
        <v>3.74</v>
      </c>
      <c r="F15">
        <v>28.972999999999999</v>
      </c>
      <c r="G15" s="1">
        <f t="shared" si="0"/>
        <v>0.77767339488941378</v>
      </c>
    </row>
    <row r="16" spans="1:7" x14ac:dyDescent="0.25">
      <c r="A16">
        <v>23</v>
      </c>
      <c r="B16" t="s">
        <v>32</v>
      </c>
      <c r="C16" t="s">
        <v>13</v>
      </c>
      <c r="E16">
        <v>3.74</v>
      </c>
      <c r="F16">
        <v>39.000999999999998</v>
      </c>
      <c r="G16" s="1">
        <f t="shared" si="0"/>
        <v>1.0468380931930426</v>
      </c>
    </row>
    <row r="17" spans="1:7" x14ac:dyDescent="0.25">
      <c r="A17">
        <v>22</v>
      </c>
      <c r="B17" t="s">
        <v>31</v>
      </c>
      <c r="C17" t="s">
        <v>13</v>
      </c>
      <c r="E17">
        <v>3.74</v>
      </c>
      <c r="F17">
        <v>54949.995999999999</v>
      </c>
      <c r="G17" s="1">
        <f t="shared" si="0"/>
        <v>1474.9301052179514</v>
      </c>
    </row>
    <row r="18" spans="1:7" x14ac:dyDescent="0.25">
      <c r="A18">
        <v>53</v>
      </c>
      <c r="B18" t="s">
        <v>62</v>
      </c>
      <c r="C18" t="s">
        <v>13</v>
      </c>
      <c r="E18">
        <v>3.74</v>
      </c>
      <c r="F18">
        <v>28956.616999999998</v>
      </c>
      <c r="G18" s="1">
        <f t="shared" si="0"/>
        <v>777.23365363968219</v>
      </c>
    </row>
    <row r="19" spans="1:7" x14ac:dyDescent="0.25">
      <c r="A19">
        <v>27</v>
      </c>
      <c r="B19" t="s">
        <v>36</v>
      </c>
      <c r="C19" t="s">
        <v>13</v>
      </c>
      <c r="E19">
        <v>3.74</v>
      </c>
      <c r="F19">
        <v>57695.718999999997</v>
      </c>
      <c r="G19" s="1">
        <f t="shared" si="0"/>
        <v>1548.628918831866</v>
      </c>
    </row>
    <row r="20" spans="1:7" x14ac:dyDescent="0.25">
      <c r="A20">
        <v>37</v>
      </c>
      <c r="B20" t="s">
        <v>46</v>
      </c>
      <c r="C20" t="s">
        <v>13</v>
      </c>
      <c r="G20" s="1">
        <f t="shared" si="0"/>
        <v>0</v>
      </c>
    </row>
    <row r="21" spans="1:7" x14ac:dyDescent="0.25">
      <c r="A21">
        <v>16</v>
      </c>
      <c r="B21" t="s">
        <v>25</v>
      </c>
      <c r="C21" t="s">
        <v>13</v>
      </c>
      <c r="G21" s="1">
        <f t="shared" si="0"/>
        <v>0</v>
      </c>
    </row>
    <row r="22" spans="1:7" x14ac:dyDescent="0.25">
      <c r="A22">
        <v>9</v>
      </c>
      <c r="B22" t="s">
        <v>18</v>
      </c>
      <c r="C22" t="s">
        <v>13</v>
      </c>
      <c r="G22" s="1">
        <f t="shared" si="0"/>
        <v>0</v>
      </c>
    </row>
    <row r="23" spans="1:7" x14ac:dyDescent="0.25">
      <c r="A23">
        <v>13</v>
      </c>
      <c r="B23" t="s">
        <v>22</v>
      </c>
      <c r="C23" t="s">
        <v>13</v>
      </c>
      <c r="E23">
        <v>3.74</v>
      </c>
      <c r="F23">
        <v>266.19</v>
      </c>
      <c r="G23" s="1">
        <f t="shared" si="0"/>
        <v>7.1448894137856991</v>
      </c>
    </row>
    <row r="24" spans="1:7" x14ac:dyDescent="0.25">
      <c r="A24">
        <v>24</v>
      </c>
      <c r="B24" t="s">
        <v>33</v>
      </c>
      <c r="C24" t="s">
        <v>13</v>
      </c>
      <c r="E24">
        <v>3.74</v>
      </c>
      <c r="F24">
        <v>41.24</v>
      </c>
      <c r="G24" s="1">
        <f t="shared" si="0"/>
        <v>1.1069357955765515</v>
      </c>
    </row>
    <row r="25" spans="1:7" x14ac:dyDescent="0.25">
      <c r="A25">
        <v>15</v>
      </c>
      <c r="B25" t="s">
        <v>24</v>
      </c>
      <c r="C25" t="s">
        <v>13</v>
      </c>
      <c r="E25">
        <v>3.74</v>
      </c>
      <c r="F25">
        <v>28.029</v>
      </c>
      <c r="G25" s="1">
        <f t="shared" si="0"/>
        <v>0.7523351943311144</v>
      </c>
    </row>
    <row r="26" spans="1:7" x14ac:dyDescent="0.25">
      <c r="A26">
        <v>25</v>
      </c>
      <c r="B26" t="s">
        <v>34</v>
      </c>
      <c r="C26" t="s">
        <v>13</v>
      </c>
      <c r="G26" s="1">
        <f t="shared" si="0"/>
        <v>0</v>
      </c>
    </row>
    <row r="27" spans="1:7" x14ac:dyDescent="0.25">
      <c r="A27">
        <v>49</v>
      </c>
      <c r="B27" t="s">
        <v>58</v>
      </c>
      <c r="C27" t="s">
        <v>13</v>
      </c>
      <c r="E27">
        <v>3.74</v>
      </c>
      <c r="F27">
        <v>18.690999999999999</v>
      </c>
      <c r="G27" s="1">
        <f t="shared" si="0"/>
        <v>0.50169100279149659</v>
      </c>
    </row>
    <row r="28" spans="1:7" x14ac:dyDescent="0.25">
      <c r="A28">
        <v>31</v>
      </c>
      <c r="B28" t="s">
        <v>40</v>
      </c>
      <c r="C28" t="s">
        <v>13</v>
      </c>
      <c r="E28">
        <v>3.74</v>
      </c>
      <c r="F28">
        <v>37.738</v>
      </c>
      <c r="G28" s="1">
        <f t="shared" si="0"/>
        <v>1.0129375134206571</v>
      </c>
    </row>
    <row r="29" spans="1:7" x14ac:dyDescent="0.25">
      <c r="A29">
        <v>4</v>
      </c>
      <c r="B29" t="s">
        <v>12</v>
      </c>
      <c r="C29" t="s">
        <v>13</v>
      </c>
      <c r="E29">
        <v>3.74</v>
      </c>
      <c r="F29">
        <v>41145.07</v>
      </c>
      <c r="G29" s="1">
        <f t="shared" si="0"/>
        <v>1104.3877496242217</v>
      </c>
    </row>
    <row r="30" spans="1:7" x14ac:dyDescent="0.25">
      <c r="A30">
        <v>43</v>
      </c>
      <c r="B30" t="s">
        <v>52</v>
      </c>
      <c r="C30" t="s">
        <v>13</v>
      </c>
      <c r="E30">
        <v>3.74</v>
      </c>
      <c r="F30">
        <v>56030.461000000003</v>
      </c>
      <c r="G30" s="1">
        <f t="shared" si="0"/>
        <v>1503.9312057118318</v>
      </c>
    </row>
    <row r="31" spans="1:7" x14ac:dyDescent="0.25">
      <c r="A31">
        <v>5</v>
      </c>
      <c r="B31" t="s">
        <v>14</v>
      </c>
      <c r="C31" t="s">
        <v>13</v>
      </c>
      <c r="E31">
        <v>3.74</v>
      </c>
      <c r="F31">
        <v>31532.062999999998</v>
      </c>
      <c r="G31" s="1">
        <f t="shared" si="0"/>
        <v>846.36200880395097</v>
      </c>
    </row>
    <row r="32" spans="1:7" x14ac:dyDescent="0.25">
      <c r="A32">
        <v>54</v>
      </c>
      <c r="B32" t="s">
        <v>63</v>
      </c>
      <c r="C32" t="s">
        <v>13</v>
      </c>
      <c r="G32" s="1">
        <f t="shared" si="0"/>
        <v>0</v>
      </c>
    </row>
    <row r="33" spans="1:7" x14ac:dyDescent="0.25">
      <c r="A33">
        <v>6</v>
      </c>
      <c r="B33" t="s">
        <v>15</v>
      </c>
      <c r="C33" t="s">
        <v>13</v>
      </c>
      <c r="E33">
        <v>3.74</v>
      </c>
      <c r="F33">
        <v>283.673</v>
      </c>
      <c r="G33" s="1">
        <f t="shared" si="0"/>
        <v>7.6141561090831011</v>
      </c>
    </row>
    <row r="34" spans="1:7" x14ac:dyDescent="0.25">
      <c r="A34">
        <v>18</v>
      </c>
      <c r="B34" t="s">
        <v>27</v>
      </c>
      <c r="C34" t="s">
        <v>13</v>
      </c>
      <c r="G34" s="1">
        <f t="shared" ref="G34:G58" si="1">F34/37.256</f>
        <v>0</v>
      </c>
    </row>
    <row r="35" spans="1:7" x14ac:dyDescent="0.25">
      <c r="A35">
        <v>8</v>
      </c>
      <c r="B35" t="s">
        <v>17</v>
      </c>
      <c r="C35" t="s">
        <v>13</v>
      </c>
      <c r="E35">
        <v>3.74</v>
      </c>
      <c r="F35">
        <v>1183.99</v>
      </c>
      <c r="G35" s="1">
        <f t="shared" si="1"/>
        <v>31.779847541335624</v>
      </c>
    </row>
    <row r="36" spans="1:7" x14ac:dyDescent="0.25">
      <c r="A36">
        <v>17</v>
      </c>
      <c r="B36" t="s">
        <v>26</v>
      </c>
      <c r="C36" t="s">
        <v>13</v>
      </c>
      <c r="E36">
        <v>3.74</v>
      </c>
      <c r="F36">
        <v>119.792</v>
      </c>
      <c r="G36" s="1">
        <f t="shared" si="1"/>
        <v>3.2153747047455443</v>
      </c>
    </row>
    <row r="37" spans="1:7" x14ac:dyDescent="0.25">
      <c r="A37">
        <v>36</v>
      </c>
      <c r="B37" t="s">
        <v>45</v>
      </c>
      <c r="C37" t="s">
        <v>13</v>
      </c>
      <c r="E37">
        <v>3.74</v>
      </c>
      <c r="F37">
        <v>1125.674</v>
      </c>
      <c r="G37" s="1">
        <f t="shared" si="1"/>
        <v>30.21456946532102</v>
      </c>
    </row>
    <row r="38" spans="1:7" x14ac:dyDescent="0.25">
      <c r="A38">
        <v>10</v>
      </c>
      <c r="B38" t="s">
        <v>19</v>
      </c>
      <c r="C38" t="s">
        <v>13</v>
      </c>
      <c r="E38">
        <v>3.74</v>
      </c>
      <c r="F38">
        <v>63787.773000000001</v>
      </c>
      <c r="G38" s="1">
        <f t="shared" si="1"/>
        <v>1712.1476540691433</v>
      </c>
    </row>
    <row r="39" spans="1:7" x14ac:dyDescent="0.25">
      <c r="A39">
        <v>40</v>
      </c>
      <c r="B39" t="s">
        <v>49</v>
      </c>
      <c r="C39" t="s">
        <v>13</v>
      </c>
      <c r="E39">
        <v>3.74</v>
      </c>
      <c r="F39">
        <v>59154.391000000003</v>
      </c>
      <c r="G39" s="1">
        <f t="shared" si="1"/>
        <v>1587.7815922267555</v>
      </c>
    </row>
    <row r="40" spans="1:7" x14ac:dyDescent="0.25">
      <c r="A40">
        <v>38</v>
      </c>
      <c r="B40" t="s">
        <v>47</v>
      </c>
      <c r="C40" t="s">
        <v>13</v>
      </c>
      <c r="E40">
        <v>3.74</v>
      </c>
      <c r="F40">
        <v>63453.175999999999</v>
      </c>
      <c r="G40" s="1">
        <f t="shared" si="1"/>
        <v>1703.1666308782478</v>
      </c>
    </row>
    <row r="41" spans="1:7" x14ac:dyDescent="0.25">
      <c r="A41">
        <v>47</v>
      </c>
      <c r="B41" t="s">
        <v>56</v>
      </c>
      <c r="C41" t="s">
        <v>13</v>
      </c>
      <c r="E41">
        <v>3.74</v>
      </c>
      <c r="F41">
        <v>55717.195</v>
      </c>
      <c r="G41" s="1">
        <f t="shared" si="1"/>
        <v>1495.5227345930857</v>
      </c>
    </row>
    <row r="42" spans="1:7" x14ac:dyDescent="0.25">
      <c r="A42">
        <v>28</v>
      </c>
      <c r="B42" t="s">
        <v>37</v>
      </c>
      <c r="C42" t="s">
        <v>13</v>
      </c>
      <c r="E42">
        <v>3.74</v>
      </c>
      <c r="F42">
        <v>61441.800999999999</v>
      </c>
      <c r="G42" s="1">
        <f t="shared" si="1"/>
        <v>1649.1786826283014</v>
      </c>
    </row>
    <row r="43" spans="1:7" x14ac:dyDescent="0.25">
      <c r="A43">
        <v>20</v>
      </c>
      <c r="B43" t="s">
        <v>29</v>
      </c>
      <c r="C43" t="s">
        <v>13</v>
      </c>
      <c r="E43">
        <v>3.74</v>
      </c>
      <c r="F43">
        <v>62332.273000000001</v>
      </c>
      <c r="G43" s="1">
        <f t="shared" si="1"/>
        <v>1673.0801213227401</v>
      </c>
    </row>
    <row r="44" spans="1:7" x14ac:dyDescent="0.25">
      <c r="A44">
        <v>11</v>
      </c>
      <c r="B44" t="s">
        <v>20</v>
      </c>
      <c r="C44" t="s">
        <v>13</v>
      </c>
      <c r="E44">
        <v>3.74</v>
      </c>
      <c r="F44">
        <v>19.940000000000001</v>
      </c>
      <c r="G44" s="1">
        <f t="shared" si="1"/>
        <v>0.53521580416577197</v>
      </c>
    </row>
    <row r="45" spans="1:7" x14ac:dyDescent="0.25">
      <c r="A45">
        <v>33</v>
      </c>
      <c r="B45" t="s">
        <v>42</v>
      </c>
      <c r="C45" t="s">
        <v>13</v>
      </c>
      <c r="E45">
        <v>3.74</v>
      </c>
      <c r="F45">
        <v>29.812000000000001</v>
      </c>
      <c r="G45" s="1">
        <f t="shared" si="1"/>
        <v>0.80019325746188541</v>
      </c>
    </row>
    <row r="46" spans="1:7" x14ac:dyDescent="0.25">
      <c r="A46">
        <v>30</v>
      </c>
      <c r="B46" t="s">
        <v>39</v>
      </c>
      <c r="C46" t="s">
        <v>13</v>
      </c>
      <c r="E46">
        <v>3.74</v>
      </c>
      <c r="F46">
        <v>41.31</v>
      </c>
      <c r="G46" s="1">
        <f t="shared" si="1"/>
        <v>1.1088146875671034</v>
      </c>
    </row>
    <row r="47" spans="1:7" x14ac:dyDescent="0.25">
      <c r="A47">
        <v>52</v>
      </c>
      <c r="B47" t="s">
        <v>61</v>
      </c>
      <c r="C47" t="s">
        <v>13</v>
      </c>
      <c r="G47" s="1">
        <f t="shared" si="1"/>
        <v>0</v>
      </c>
    </row>
    <row r="48" spans="1:7" x14ac:dyDescent="0.25">
      <c r="A48">
        <v>39</v>
      </c>
      <c r="B48" t="s">
        <v>48</v>
      </c>
      <c r="C48" t="s">
        <v>13</v>
      </c>
      <c r="E48">
        <v>3.74</v>
      </c>
      <c r="F48">
        <v>272.08199999999999</v>
      </c>
      <c r="G48" s="1">
        <f t="shared" si="1"/>
        <v>7.3030384367618639</v>
      </c>
    </row>
    <row r="49" spans="1:7" x14ac:dyDescent="0.25">
      <c r="A49">
        <v>46</v>
      </c>
      <c r="B49" t="s">
        <v>55</v>
      </c>
      <c r="C49" t="s">
        <v>13</v>
      </c>
      <c r="G49" s="1">
        <f t="shared" si="1"/>
        <v>0</v>
      </c>
    </row>
    <row r="50" spans="1:7" x14ac:dyDescent="0.25">
      <c r="A50">
        <v>55</v>
      </c>
      <c r="B50" t="s">
        <v>64</v>
      </c>
      <c r="C50" t="s">
        <v>66</v>
      </c>
      <c r="D50">
        <v>10</v>
      </c>
      <c r="E50">
        <v>3.74</v>
      </c>
      <c r="F50">
        <v>322.24799999999999</v>
      </c>
      <c r="G50" s="1">
        <f t="shared" si="1"/>
        <v>8.6495598024479268</v>
      </c>
    </row>
    <row r="51" spans="1:7" x14ac:dyDescent="0.25">
      <c r="A51">
        <v>57</v>
      </c>
      <c r="B51" t="s">
        <v>67</v>
      </c>
      <c r="C51" t="s">
        <v>66</v>
      </c>
      <c r="D51">
        <v>200</v>
      </c>
      <c r="E51">
        <v>3.74</v>
      </c>
      <c r="F51">
        <v>7601.4970000000003</v>
      </c>
      <c r="G51" s="1">
        <f t="shared" si="1"/>
        <v>204.03416899291389</v>
      </c>
    </row>
    <row r="52" spans="1:7" x14ac:dyDescent="0.25">
      <c r="A52">
        <v>58</v>
      </c>
      <c r="B52" t="s">
        <v>68</v>
      </c>
      <c r="C52" t="s">
        <v>66</v>
      </c>
      <c r="D52">
        <v>400</v>
      </c>
      <c r="E52">
        <v>3.74</v>
      </c>
      <c r="F52">
        <v>14811.761</v>
      </c>
      <c r="G52" s="1">
        <f t="shared" si="1"/>
        <v>397.56713012669098</v>
      </c>
    </row>
    <row r="53" spans="1:7" x14ac:dyDescent="0.25">
      <c r="A53">
        <v>56</v>
      </c>
      <c r="B53" t="s">
        <v>65</v>
      </c>
      <c r="C53" t="s">
        <v>66</v>
      </c>
      <c r="D53">
        <v>50</v>
      </c>
      <c r="E53">
        <v>3.74</v>
      </c>
      <c r="F53">
        <v>1997.6590000000001</v>
      </c>
      <c r="G53" s="1">
        <f t="shared" si="1"/>
        <v>53.619792785054756</v>
      </c>
    </row>
    <row r="54" spans="1:7" x14ac:dyDescent="0.25">
      <c r="A54">
        <v>3</v>
      </c>
      <c r="B54" t="s">
        <v>10</v>
      </c>
      <c r="C54" t="s">
        <v>11</v>
      </c>
      <c r="D54">
        <v>0</v>
      </c>
      <c r="E54">
        <v>3.74</v>
      </c>
      <c r="F54">
        <v>14443.986999999999</v>
      </c>
      <c r="G54" s="1">
        <f t="shared" si="1"/>
        <v>387.69559265621643</v>
      </c>
    </row>
    <row r="55" spans="1:7" x14ac:dyDescent="0.25">
      <c r="A55">
        <v>19</v>
      </c>
      <c r="B55" t="s">
        <v>28</v>
      </c>
      <c r="C55" t="s">
        <v>11</v>
      </c>
      <c r="D55">
        <v>0</v>
      </c>
      <c r="E55">
        <v>3.74</v>
      </c>
      <c r="F55">
        <v>14704.308000000001</v>
      </c>
      <c r="G55" s="1">
        <f t="shared" si="1"/>
        <v>394.68295039725149</v>
      </c>
    </row>
    <row r="56" spans="1:7" x14ac:dyDescent="0.25">
      <c r="A56">
        <v>35</v>
      </c>
      <c r="B56" t="s">
        <v>44</v>
      </c>
      <c r="C56" t="s">
        <v>11</v>
      </c>
      <c r="D56">
        <v>0</v>
      </c>
      <c r="E56">
        <v>3.74</v>
      </c>
      <c r="F56">
        <v>14893.582</v>
      </c>
      <c r="G56" s="1">
        <f t="shared" si="1"/>
        <v>399.76331329181875</v>
      </c>
    </row>
    <row r="57" spans="1:7" x14ac:dyDescent="0.25">
      <c r="A57">
        <v>50</v>
      </c>
      <c r="B57" t="s">
        <v>59</v>
      </c>
      <c r="C57" t="s">
        <v>11</v>
      </c>
      <c r="D57">
        <v>0</v>
      </c>
      <c r="E57">
        <v>3.74</v>
      </c>
      <c r="F57">
        <v>14490.263999999999</v>
      </c>
      <c r="G57" s="1">
        <f t="shared" si="1"/>
        <v>388.93772815117023</v>
      </c>
    </row>
    <row r="58" spans="1:7" x14ac:dyDescent="0.25">
      <c r="A58">
        <v>67</v>
      </c>
      <c r="B58" t="s">
        <v>77</v>
      </c>
      <c r="C58" t="s">
        <v>11</v>
      </c>
      <c r="D58">
        <v>0</v>
      </c>
      <c r="E58">
        <v>3.74</v>
      </c>
      <c r="F58">
        <v>13949.32</v>
      </c>
      <c r="G58" s="1">
        <f t="shared" si="1"/>
        <v>374.41808030921192</v>
      </c>
    </row>
  </sheetData>
  <sortState xmlns:xlrd2="http://schemas.microsoft.com/office/spreadsheetml/2017/richdata2" ref="A2:G58">
    <sortCondition ref="B2:B58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"/>
  <sheetViews>
    <sheetView topLeftCell="A43" workbookViewId="0">
      <selection activeCell="A2" sqref="A2:G64"/>
    </sheetView>
  </sheetViews>
  <sheetFormatPr defaultRowHeight="15" x14ac:dyDescent="0.25"/>
  <cols>
    <col min="2" max="2" width="4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</v>
      </c>
      <c r="B2" t="s">
        <v>23</v>
      </c>
      <c r="C2" t="s">
        <v>13</v>
      </c>
      <c r="G2" s="1">
        <f t="shared" ref="G2:G33" si="0">F2/81.76</f>
        <v>0</v>
      </c>
    </row>
    <row r="3" spans="1:7" x14ac:dyDescent="0.25">
      <c r="A3">
        <v>44</v>
      </c>
      <c r="B3" t="s">
        <v>53</v>
      </c>
      <c r="C3" t="s">
        <v>13</v>
      </c>
      <c r="E3">
        <v>5.04</v>
      </c>
      <c r="F3">
        <v>16507.611000000001</v>
      </c>
      <c r="G3" s="1">
        <f t="shared" si="0"/>
        <v>201.90326565557729</v>
      </c>
    </row>
    <row r="4" spans="1:7" x14ac:dyDescent="0.25">
      <c r="A4">
        <v>41</v>
      </c>
      <c r="B4" t="s">
        <v>50</v>
      </c>
      <c r="C4" t="s">
        <v>13</v>
      </c>
      <c r="E4">
        <v>5.04</v>
      </c>
      <c r="F4">
        <v>34498.769999999997</v>
      </c>
      <c r="G4" s="1">
        <f t="shared" si="0"/>
        <v>421.9516878669275</v>
      </c>
    </row>
    <row r="5" spans="1:7" x14ac:dyDescent="0.25">
      <c r="A5">
        <v>26</v>
      </c>
      <c r="B5" t="s">
        <v>35</v>
      </c>
      <c r="C5" t="s">
        <v>13</v>
      </c>
      <c r="E5">
        <v>5.04</v>
      </c>
      <c r="F5">
        <v>25435.838</v>
      </c>
      <c r="G5" s="1">
        <f t="shared" si="0"/>
        <v>311.10369373776905</v>
      </c>
    </row>
    <row r="6" spans="1:7" x14ac:dyDescent="0.25">
      <c r="A6">
        <v>7</v>
      </c>
      <c r="B6" t="s">
        <v>16</v>
      </c>
      <c r="C6" t="s">
        <v>13</v>
      </c>
      <c r="E6">
        <v>5.04</v>
      </c>
      <c r="F6">
        <v>18602.32</v>
      </c>
      <c r="G6" s="1">
        <f t="shared" si="0"/>
        <v>227.52348336594909</v>
      </c>
    </row>
    <row r="7" spans="1:7" x14ac:dyDescent="0.25">
      <c r="A7">
        <v>51</v>
      </c>
      <c r="B7" t="s">
        <v>60</v>
      </c>
      <c r="C7" t="s">
        <v>13</v>
      </c>
      <c r="E7">
        <v>5.04</v>
      </c>
      <c r="F7">
        <v>26096.025000000001</v>
      </c>
      <c r="G7" s="1">
        <f t="shared" si="0"/>
        <v>319.17838796477497</v>
      </c>
    </row>
    <row r="8" spans="1:7" x14ac:dyDescent="0.25">
      <c r="A8">
        <v>12</v>
      </c>
      <c r="B8" t="s">
        <v>21</v>
      </c>
      <c r="C8" t="s">
        <v>13</v>
      </c>
      <c r="G8" s="1">
        <f t="shared" si="0"/>
        <v>0</v>
      </c>
    </row>
    <row r="9" spans="1:7" x14ac:dyDescent="0.25">
      <c r="A9">
        <v>34</v>
      </c>
      <c r="B9" t="s">
        <v>43</v>
      </c>
      <c r="C9" t="s">
        <v>13</v>
      </c>
      <c r="E9">
        <v>5.03</v>
      </c>
      <c r="F9">
        <v>39.781999999999996</v>
      </c>
      <c r="G9" s="1">
        <f t="shared" si="0"/>
        <v>0.48657045009784727</v>
      </c>
    </row>
    <row r="10" spans="1:7" x14ac:dyDescent="0.25">
      <c r="A10">
        <v>32</v>
      </c>
      <c r="B10" t="s">
        <v>41</v>
      </c>
      <c r="C10" t="s">
        <v>13</v>
      </c>
      <c r="E10">
        <v>5.04</v>
      </c>
      <c r="F10">
        <v>124.39</v>
      </c>
      <c r="G10" s="1">
        <f t="shared" si="0"/>
        <v>1.5214041095890409</v>
      </c>
    </row>
    <row r="11" spans="1:7" x14ac:dyDescent="0.25">
      <c r="A11">
        <v>21</v>
      </c>
      <c r="B11" t="s">
        <v>30</v>
      </c>
      <c r="C11" t="s">
        <v>13</v>
      </c>
      <c r="G11" s="1">
        <f t="shared" si="0"/>
        <v>0</v>
      </c>
    </row>
    <row r="12" spans="1:7" x14ac:dyDescent="0.25">
      <c r="A12">
        <v>29</v>
      </c>
      <c r="B12" t="s">
        <v>38</v>
      </c>
      <c r="C12" t="s">
        <v>13</v>
      </c>
      <c r="E12">
        <v>5.04</v>
      </c>
      <c r="F12">
        <v>42.536999999999999</v>
      </c>
      <c r="G12" s="1">
        <f t="shared" si="0"/>
        <v>0.52026663405088058</v>
      </c>
    </row>
    <row r="13" spans="1:7" x14ac:dyDescent="0.25">
      <c r="A13">
        <v>42</v>
      </c>
      <c r="B13" t="s">
        <v>51</v>
      </c>
      <c r="C13" t="s">
        <v>13</v>
      </c>
      <c r="E13">
        <v>5.04</v>
      </c>
      <c r="F13">
        <v>86.674999999999997</v>
      </c>
      <c r="G13" s="1">
        <f t="shared" si="0"/>
        <v>1.0601149706457924</v>
      </c>
    </row>
    <row r="14" spans="1:7" x14ac:dyDescent="0.25">
      <c r="A14">
        <v>45</v>
      </c>
      <c r="B14" t="s">
        <v>54</v>
      </c>
      <c r="C14" t="s">
        <v>13</v>
      </c>
      <c r="E14">
        <v>5.04</v>
      </c>
      <c r="F14">
        <v>47996.211000000003</v>
      </c>
      <c r="G14" s="1">
        <f t="shared" si="0"/>
        <v>587.03780577299415</v>
      </c>
    </row>
    <row r="15" spans="1:7" x14ac:dyDescent="0.25">
      <c r="A15">
        <v>48</v>
      </c>
      <c r="B15" t="s">
        <v>57</v>
      </c>
      <c r="C15" t="s">
        <v>13</v>
      </c>
      <c r="E15">
        <v>5.04</v>
      </c>
      <c r="F15">
        <v>33771.055</v>
      </c>
      <c r="G15" s="1">
        <f t="shared" si="0"/>
        <v>413.05106409001957</v>
      </c>
    </row>
    <row r="16" spans="1:7" x14ac:dyDescent="0.25">
      <c r="A16">
        <v>23</v>
      </c>
      <c r="B16" t="s">
        <v>32</v>
      </c>
      <c r="C16" t="s">
        <v>13</v>
      </c>
      <c r="E16">
        <v>5.04</v>
      </c>
      <c r="F16">
        <v>34504.887000000002</v>
      </c>
      <c r="G16" s="1">
        <f t="shared" si="0"/>
        <v>422.02650440313113</v>
      </c>
    </row>
    <row r="17" spans="1:7" x14ac:dyDescent="0.25">
      <c r="A17">
        <v>22</v>
      </c>
      <c r="B17" t="s">
        <v>31</v>
      </c>
      <c r="C17" t="s">
        <v>13</v>
      </c>
      <c r="E17">
        <v>5.04</v>
      </c>
      <c r="F17">
        <v>5294.3670000000002</v>
      </c>
      <c r="G17" s="1">
        <f t="shared" si="0"/>
        <v>64.754977984344421</v>
      </c>
    </row>
    <row r="18" spans="1:7" x14ac:dyDescent="0.25">
      <c r="A18">
        <v>53</v>
      </c>
      <c r="B18" t="s">
        <v>62</v>
      </c>
      <c r="C18" t="s">
        <v>13</v>
      </c>
      <c r="E18">
        <v>5.04</v>
      </c>
      <c r="F18">
        <v>19991.330000000002</v>
      </c>
      <c r="G18" s="1">
        <f t="shared" si="0"/>
        <v>244.51235322896284</v>
      </c>
    </row>
    <row r="19" spans="1:7" x14ac:dyDescent="0.25">
      <c r="A19">
        <v>27</v>
      </c>
      <c r="B19" t="s">
        <v>36</v>
      </c>
      <c r="C19" t="s">
        <v>13</v>
      </c>
      <c r="E19">
        <v>5.04</v>
      </c>
      <c r="F19">
        <v>3862.973</v>
      </c>
      <c r="G19" s="1">
        <f t="shared" si="0"/>
        <v>47.247712818003912</v>
      </c>
    </row>
    <row r="20" spans="1:7" x14ac:dyDescent="0.25">
      <c r="A20">
        <v>37</v>
      </c>
      <c r="B20" t="s">
        <v>46</v>
      </c>
      <c r="C20" t="s">
        <v>13</v>
      </c>
      <c r="E20">
        <v>5.04</v>
      </c>
      <c r="F20">
        <v>33.35</v>
      </c>
      <c r="G20" s="1">
        <f t="shared" si="0"/>
        <v>0.40790117416829746</v>
      </c>
    </row>
    <row r="21" spans="1:7" x14ac:dyDescent="0.25">
      <c r="A21">
        <v>16</v>
      </c>
      <c r="B21" t="s">
        <v>25</v>
      </c>
      <c r="C21" t="s">
        <v>13</v>
      </c>
      <c r="G21" s="1">
        <f t="shared" si="0"/>
        <v>0</v>
      </c>
    </row>
    <row r="22" spans="1:7" x14ac:dyDescent="0.25">
      <c r="A22">
        <v>9</v>
      </c>
      <c r="B22" t="s">
        <v>18</v>
      </c>
      <c r="C22" t="s">
        <v>13</v>
      </c>
      <c r="G22" s="1">
        <f t="shared" si="0"/>
        <v>0</v>
      </c>
    </row>
    <row r="23" spans="1:7" x14ac:dyDescent="0.25">
      <c r="A23">
        <v>13</v>
      </c>
      <c r="B23" t="s">
        <v>22</v>
      </c>
      <c r="C23" t="s">
        <v>13</v>
      </c>
      <c r="E23">
        <v>5.04</v>
      </c>
      <c r="F23">
        <v>46.167000000000002</v>
      </c>
      <c r="G23" s="1">
        <f t="shared" si="0"/>
        <v>0.56466487279843447</v>
      </c>
    </row>
    <row r="24" spans="1:7" x14ac:dyDescent="0.25">
      <c r="A24">
        <v>24</v>
      </c>
      <c r="B24" t="s">
        <v>33</v>
      </c>
      <c r="C24" t="s">
        <v>13</v>
      </c>
      <c r="E24">
        <v>5.04</v>
      </c>
      <c r="F24">
        <v>120.946</v>
      </c>
      <c r="G24" s="1">
        <f t="shared" si="0"/>
        <v>1.4792808219178082</v>
      </c>
    </row>
    <row r="25" spans="1:7" x14ac:dyDescent="0.25">
      <c r="A25">
        <v>15</v>
      </c>
      <c r="B25" t="s">
        <v>24</v>
      </c>
      <c r="C25" t="s">
        <v>13</v>
      </c>
      <c r="G25" s="1">
        <f t="shared" si="0"/>
        <v>0</v>
      </c>
    </row>
    <row r="26" spans="1:7" x14ac:dyDescent="0.25">
      <c r="A26">
        <v>25</v>
      </c>
      <c r="B26" t="s">
        <v>34</v>
      </c>
      <c r="C26" t="s">
        <v>13</v>
      </c>
      <c r="E26">
        <v>5.04</v>
      </c>
      <c r="F26">
        <v>16185.120999999999</v>
      </c>
      <c r="G26" s="1">
        <f t="shared" si="0"/>
        <v>197.95891634050878</v>
      </c>
    </row>
    <row r="27" spans="1:7" x14ac:dyDescent="0.25">
      <c r="A27">
        <v>49</v>
      </c>
      <c r="B27" t="s">
        <v>58</v>
      </c>
      <c r="C27" t="s">
        <v>13</v>
      </c>
      <c r="E27">
        <v>5.04</v>
      </c>
      <c r="F27">
        <v>13717.17</v>
      </c>
      <c r="G27" s="1">
        <f t="shared" si="0"/>
        <v>167.77360567514677</v>
      </c>
    </row>
    <row r="28" spans="1:7" x14ac:dyDescent="0.25">
      <c r="A28">
        <v>31</v>
      </c>
      <c r="B28" t="s">
        <v>40</v>
      </c>
      <c r="C28" t="s">
        <v>13</v>
      </c>
      <c r="E28">
        <v>5.04</v>
      </c>
      <c r="F28">
        <v>15420.871999999999</v>
      </c>
      <c r="G28" s="1">
        <f t="shared" si="0"/>
        <v>188.61144814090017</v>
      </c>
    </row>
    <row r="29" spans="1:7" x14ac:dyDescent="0.25">
      <c r="A29">
        <v>4</v>
      </c>
      <c r="B29" t="s">
        <v>12</v>
      </c>
      <c r="C29" t="s">
        <v>13</v>
      </c>
      <c r="E29">
        <v>5.04</v>
      </c>
      <c r="F29">
        <v>6580.9790000000003</v>
      </c>
      <c r="G29" s="1">
        <f t="shared" si="0"/>
        <v>80.491426125244615</v>
      </c>
    </row>
    <row r="30" spans="1:7" x14ac:dyDescent="0.25">
      <c r="A30">
        <v>43</v>
      </c>
      <c r="B30" t="s">
        <v>52</v>
      </c>
      <c r="C30" t="s">
        <v>13</v>
      </c>
      <c r="E30">
        <v>5.04</v>
      </c>
      <c r="F30">
        <v>2922.4679999999998</v>
      </c>
      <c r="G30" s="1">
        <f t="shared" si="0"/>
        <v>35.74447162426614</v>
      </c>
    </row>
    <row r="31" spans="1:7" x14ac:dyDescent="0.25">
      <c r="A31">
        <v>5</v>
      </c>
      <c r="B31" t="s">
        <v>14</v>
      </c>
      <c r="C31" t="s">
        <v>13</v>
      </c>
      <c r="E31">
        <v>5.04</v>
      </c>
      <c r="F31">
        <v>7914.48</v>
      </c>
      <c r="G31" s="1">
        <f t="shared" si="0"/>
        <v>96.80136986301369</v>
      </c>
    </row>
    <row r="32" spans="1:7" x14ac:dyDescent="0.25">
      <c r="A32">
        <v>54</v>
      </c>
      <c r="B32" t="s">
        <v>63</v>
      </c>
      <c r="C32" t="s">
        <v>13</v>
      </c>
      <c r="E32">
        <v>5.04</v>
      </c>
      <c r="F32">
        <v>79.346000000000004</v>
      </c>
      <c r="G32" s="1">
        <f t="shared" si="0"/>
        <v>0.97047455968688845</v>
      </c>
    </row>
    <row r="33" spans="1:7" x14ac:dyDescent="0.25">
      <c r="A33">
        <v>6</v>
      </c>
      <c r="B33" t="s">
        <v>15</v>
      </c>
      <c r="C33" t="s">
        <v>13</v>
      </c>
      <c r="G33" s="1">
        <f t="shared" si="0"/>
        <v>0</v>
      </c>
    </row>
    <row r="34" spans="1:7" x14ac:dyDescent="0.25">
      <c r="A34">
        <v>18</v>
      </c>
      <c r="B34" t="s">
        <v>27</v>
      </c>
      <c r="C34" t="s">
        <v>13</v>
      </c>
      <c r="G34" s="1">
        <f t="shared" ref="G34:G64" si="1">F34/81.76</f>
        <v>0</v>
      </c>
    </row>
    <row r="35" spans="1:7" x14ac:dyDescent="0.25">
      <c r="A35">
        <v>8</v>
      </c>
      <c r="B35" t="s">
        <v>17</v>
      </c>
      <c r="C35" t="s">
        <v>13</v>
      </c>
      <c r="E35">
        <v>5.04</v>
      </c>
      <c r="F35">
        <v>203.09200000000001</v>
      </c>
      <c r="G35" s="1">
        <f t="shared" si="1"/>
        <v>2.4840019569471625</v>
      </c>
    </row>
    <row r="36" spans="1:7" x14ac:dyDescent="0.25">
      <c r="A36">
        <v>17</v>
      </c>
      <c r="B36" t="s">
        <v>26</v>
      </c>
      <c r="C36" t="s">
        <v>13</v>
      </c>
      <c r="E36">
        <v>5.04</v>
      </c>
      <c r="F36">
        <v>49.905999999999999</v>
      </c>
      <c r="G36" s="1">
        <f t="shared" si="1"/>
        <v>0.61039628180039129</v>
      </c>
    </row>
    <row r="37" spans="1:7" x14ac:dyDescent="0.25">
      <c r="A37">
        <v>36</v>
      </c>
      <c r="B37" t="s">
        <v>45</v>
      </c>
      <c r="C37" t="s">
        <v>13</v>
      </c>
      <c r="E37">
        <v>5.04</v>
      </c>
      <c r="F37">
        <v>69.024000000000001</v>
      </c>
      <c r="G37" s="1">
        <f t="shared" si="1"/>
        <v>0.84422700587084143</v>
      </c>
    </row>
    <row r="38" spans="1:7" x14ac:dyDescent="0.25">
      <c r="A38">
        <v>10</v>
      </c>
      <c r="B38" t="s">
        <v>19</v>
      </c>
      <c r="C38" t="s">
        <v>13</v>
      </c>
      <c r="G38" s="1">
        <f t="shared" si="1"/>
        <v>0</v>
      </c>
    </row>
    <row r="39" spans="1:7" x14ac:dyDescent="0.25">
      <c r="A39">
        <v>40</v>
      </c>
      <c r="B39" t="s">
        <v>49</v>
      </c>
      <c r="C39" t="s">
        <v>13</v>
      </c>
      <c r="G39" s="1">
        <f t="shared" si="1"/>
        <v>0</v>
      </c>
    </row>
    <row r="40" spans="1:7" s="2" customFormat="1" x14ac:dyDescent="0.25">
      <c r="A40" s="2">
        <v>38</v>
      </c>
      <c r="B40" s="2" t="s">
        <v>47</v>
      </c>
      <c r="C40" s="2" t="s">
        <v>13</v>
      </c>
      <c r="E40" s="2">
        <v>5.04</v>
      </c>
      <c r="F40" s="2">
        <v>71.200999999999993</v>
      </c>
      <c r="G40" s="3">
        <f t="shared" si="1"/>
        <v>0.87085371819960844</v>
      </c>
    </row>
    <row r="41" spans="1:7" s="2" customFormat="1" x14ac:dyDescent="0.25">
      <c r="A41" s="2">
        <v>47</v>
      </c>
      <c r="B41" s="2" t="s">
        <v>56</v>
      </c>
      <c r="C41" s="2" t="s">
        <v>13</v>
      </c>
      <c r="E41" s="2">
        <v>5.04</v>
      </c>
      <c r="F41" s="2">
        <v>63.003999999999998</v>
      </c>
      <c r="G41" s="3">
        <f t="shared" si="1"/>
        <v>0.77059686888454004</v>
      </c>
    </row>
    <row r="42" spans="1:7" s="2" customFormat="1" x14ac:dyDescent="0.25">
      <c r="A42" s="2">
        <v>28</v>
      </c>
      <c r="B42" s="2" t="s">
        <v>37</v>
      </c>
      <c r="C42" s="2" t="s">
        <v>13</v>
      </c>
      <c r="E42" s="2">
        <v>5.04</v>
      </c>
      <c r="F42" s="2">
        <v>60.600999999999999</v>
      </c>
      <c r="G42" s="3">
        <f t="shared" si="1"/>
        <v>0.74120596868884536</v>
      </c>
    </row>
    <row r="43" spans="1:7" s="2" customFormat="1" x14ac:dyDescent="0.25">
      <c r="A43" s="2">
        <v>20</v>
      </c>
      <c r="B43" s="2" t="s">
        <v>29</v>
      </c>
      <c r="C43" s="2" t="s">
        <v>13</v>
      </c>
      <c r="G43" s="3">
        <f t="shared" si="1"/>
        <v>0</v>
      </c>
    </row>
    <row r="44" spans="1:7" x14ac:dyDescent="0.25">
      <c r="A44">
        <v>11</v>
      </c>
      <c r="B44" t="s">
        <v>20</v>
      </c>
      <c r="C44" t="s">
        <v>13</v>
      </c>
      <c r="G44" s="1">
        <f t="shared" si="1"/>
        <v>0</v>
      </c>
    </row>
    <row r="45" spans="1:7" x14ac:dyDescent="0.25">
      <c r="A45">
        <v>33</v>
      </c>
      <c r="B45" t="s">
        <v>42</v>
      </c>
      <c r="C45" t="s">
        <v>13</v>
      </c>
      <c r="E45">
        <v>5.04</v>
      </c>
      <c r="F45">
        <v>70.05</v>
      </c>
      <c r="G45" s="1">
        <f t="shared" si="1"/>
        <v>0.85677592954990212</v>
      </c>
    </row>
    <row r="46" spans="1:7" x14ac:dyDescent="0.25">
      <c r="A46">
        <v>30</v>
      </c>
      <c r="B46" t="s">
        <v>39</v>
      </c>
      <c r="C46" t="s">
        <v>13</v>
      </c>
      <c r="E46">
        <v>5.04</v>
      </c>
      <c r="F46">
        <v>107.29600000000001</v>
      </c>
      <c r="G46" s="1">
        <f t="shared" si="1"/>
        <v>1.3123287671232877</v>
      </c>
    </row>
    <row r="47" spans="1:7" x14ac:dyDescent="0.25">
      <c r="A47">
        <v>52</v>
      </c>
      <c r="B47" t="s">
        <v>61</v>
      </c>
      <c r="C47" t="s">
        <v>13</v>
      </c>
      <c r="E47">
        <v>5.04</v>
      </c>
      <c r="F47">
        <v>105.93899999999999</v>
      </c>
      <c r="G47" s="1">
        <f t="shared" si="1"/>
        <v>1.2957314090019567</v>
      </c>
    </row>
    <row r="48" spans="1:7" x14ac:dyDescent="0.25">
      <c r="A48">
        <v>39</v>
      </c>
      <c r="B48" t="s">
        <v>48</v>
      </c>
      <c r="C48" t="s">
        <v>13</v>
      </c>
      <c r="E48">
        <v>5.04</v>
      </c>
      <c r="F48">
        <v>105.193</v>
      </c>
      <c r="G48" s="1">
        <f t="shared" si="1"/>
        <v>1.2866071428571428</v>
      </c>
    </row>
    <row r="49" spans="1:7" x14ac:dyDescent="0.25">
      <c r="A49">
        <v>46</v>
      </c>
      <c r="B49" t="s">
        <v>55</v>
      </c>
      <c r="C49" t="s">
        <v>13</v>
      </c>
      <c r="E49">
        <v>5.04</v>
      </c>
      <c r="F49">
        <v>162.96899999999999</v>
      </c>
      <c r="G49" s="1">
        <f t="shared" si="1"/>
        <v>1.993260763209393</v>
      </c>
    </row>
    <row r="50" spans="1:7" x14ac:dyDescent="0.25">
      <c r="A50">
        <v>1</v>
      </c>
      <c r="B50" t="s">
        <v>7</v>
      </c>
      <c r="C50" t="s">
        <v>8</v>
      </c>
      <c r="G50" s="1">
        <f t="shared" si="1"/>
        <v>0</v>
      </c>
    </row>
    <row r="51" spans="1:7" x14ac:dyDescent="0.25">
      <c r="A51">
        <v>2</v>
      </c>
      <c r="B51" t="s">
        <v>9</v>
      </c>
      <c r="C51" t="s">
        <v>8</v>
      </c>
      <c r="G51" s="1">
        <f t="shared" si="1"/>
        <v>0</v>
      </c>
    </row>
    <row r="52" spans="1:7" x14ac:dyDescent="0.25">
      <c r="A52">
        <v>3</v>
      </c>
      <c r="B52" t="s">
        <v>10</v>
      </c>
      <c r="C52" t="s">
        <v>11</v>
      </c>
      <c r="D52">
        <v>0</v>
      </c>
      <c r="E52">
        <v>5.04</v>
      </c>
      <c r="F52">
        <v>7215.2089999999998</v>
      </c>
      <c r="G52" s="1">
        <f t="shared" si="1"/>
        <v>88.248642367906058</v>
      </c>
    </row>
    <row r="53" spans="1:7" x14ac:dyDescent="0.25">
      <c r="A53">
        <v>19</v>
      </c>
      <c r="B53" t="s">
        <v>28</v>
      </c>
      <c r="C53" t="s">
        <v>11</v>
      </c>
      <c r="D53">
        <v>0</v>
      </c>
      <c r="E53">
        <v>5.04</v>
      </c>
      <c r="F53">
        <v>7061.3010000000004</v>
      </c>
      <c r="G53" s="1">
        <f t="shared" si="1"/>
        <v>86.366205968688845</v>
      </c>
    </row>
    <row r="54" spans="1:7" x14ac:dyDescent="0.25">
      <c r="A54">
        <v>35</v>
      </c>
      <c r="B54" t="s">
        <v>44</v>
      </c>
      <c r="C54" t="s">
        <v>11</v>
      </c>
      <c r="D54">
        <v>0</v>
      </c>
      <c r="E54">
        <v>5.04</v>
      </c>
      <c r="F54">
        <v>7261.509</v>
      </c>
      <c r="G54" s="1">
        <f t="shared" si="1"/>
        <v>88.814933953033261</v>
      </c>
    </row>
    <row r="55" spans="1:7" x14ac:dyDescent="0.25">
      <c r="A55">
        <v>50</v>
      </c>
      <c r="B55" t="s">
        <v>59</v>
      </c>
      <c r="C55" t="s">
        <v>11</v>
      </c>
      <c r="D55">
        <v>0</v>
      </c>
      <c r="E55">
        <v>5.04</v>
      </c>
      <c r="F55">
        <v>6938.2020000000002</v>
      </c>
      <c r="G55" s="1">
        <f t="shared" si="1"/>
        <v>84.860591976516631</v>
      </c>
    </row>
    <row r="56" spans="1:7" x14ac:dyDescent="0.25">
      <c r="A56">
        <v>67</v>
      </c>
      <c r="B56" t="s">
        <v>77</v>
      </c>
      <c r="C56" t="s">
        <v>11</v>
      </c>
      <c r="D56">
        <v>0</v>
      </c>
      <c r="G56" s="1">
        <f t="shared" si="1"/>
        <v>0</v>
      </c>
    </row>
    <row r="57" spans="1:7" x14ac:dyDescent="0.25">
      <c r="A57">
        <v>55</v>
      </c>
      <c r="B57" t="s">
        <v>64</v>
      </c>
      <c r="C57" t="s">
        <v>66</v>
      </c>
      <c r="D57">
        <v>10</v>
      </c>
      <c r="E57">
        <v>5.04</v>
      </c>
      <c r="F57">
        <v>750.83699999999999</v>
      </c>
      <c r="G57" s="1">
        <f t="shared" si="1"/>
        <v>9.1834271037181985</v>
      </c>
    </row>
    <row r="58" spans="1:7" x14ac:dyDescent="0.25">
      <c r="A58">
        <v>57</v>
      </c>
      <c r="B58" t="s">
        <v>67</v>
      </c>
      <c r="C58" t="s">
        <v>66</v>
      </c>
      <c r="D58">
        <v>200</v>
      </c>
      <c r="E58">
        <v>5.04</v>
      </c>
      <c r="F58">
        <v>17899.900000000001</v>
      </c>
      <c r="G58" s="1">
        <f t="shared" si="1"/>
        <v>218.93224070450097</v>
      </c>
    </row>
    <row r="59" spans="1:7" x14ac:dyDescent="0.25">
      <c r="A59">
        <v>58</v>
      </c>
      <c r="B59" t="s">
        <v>68</v>
      </c>
      <c r="C59" t="s">
        <v>66</v>
      </c>
      <c r="D59">
        <v>400</v>
      </c>
      <c r="E59">
        <v>5.04</v>
      </c>
      <c r="F59">
        <v>31898.26</v>
      </c>
      <c r="G59" s="1">
        <f t="shared" si="1"/>
        <v>390.14505870841481</v>
      </c>
    </row>
    <row r="60" spans="1:7" x14ac:dyDescent="0.25">
      <c r="A60">
        <v>56</v>
      </c>
      <c r="B60" t="s">
        <v>65</v>
      </c>
      <c r="C60" t="s">
        <v>66</v>
      </c>
      <c r="D60">
        <v>50</v>
      </c>
      <c r="E60">
        <v>5.04</v>
      </c>
      <c r="F60">
        <v>4357.4939999999997</v>
      </c>
      <c r="G60" s="1">
        <f t="shared" si="1"/>
        <v>53.296159491193734</v>
      </c>
    </row>
    <row r="61" spans="1:7" x14ac:dyDescent="0.25">
      <c r="A61" s="4">
        <v>66</v>
      </c>
      <c r="B61" s="4" t="s">
        <v>76</v>
      </c>
      <c r="C61" s="4"/>
      <c r="D61" s="4">
        <v>10000</v>
      </c>
      <c r="E61" s="4">
        <v>5.04</v>
      </c>
      <c r="F61" s="4">
        <v>320434.15600000002</v>
      </c>
      <c r="G61" s="5">
        <f t="shared" si="1"/>
        <v>3919.2044520547943</v>
      </c>
    </row>
    <row r="62" spans="1:7" x14ac:dyDescent="0.25">
      <c r="A62" s="4">
        <v>65</v>
      </c>
      <c r="B62" s="4" t="s">
        <v>75</v>
      </c>
      <c r="C62" s="4"/>
      <c r="D62" s="4">
        <v>1000</v>
      </c>
      <c r="E62" s="4">
        <v>5.04</v>
      </c>
      <c r="F62" s="4">
        <v>103994.719</v>
      </c>
      <c r="G62" s="5">
        <f t="shared" si="1"/>
        <v>1271.9510640900194</v>
      </c>
    </row>
    <row r="63" spans="1:7" x14ac:dyDescent="0.25">
      <c r="A63" s="4">
        <v>64</v>
      </c>
      <c r="B63" s="4" t="s">
        <v>74</v>
      </c>
      <c r="C63" s="4"/>
      <c r="D63" s="4">
        <v>200</v>
      </c>
      <c r="E63" s="4">
        <v>5.04</v>
      </c>
      <c r="F63" s="4">
        <v>17479.603999999999</v>
      </c>
      <c r="G63" s="5">
        <f t="shared" si="1"/>
        <v>213.79163405088062</v>
      </c>
    </row>
    <row r="64" spans="1:7" x14ac:dyDescent="0.25">
      <c r="A64" s="4">
        <v>63</v>
      </c>
      <c r="B64" s="4" t="s">
        <v>73</v>
      </c>
      <c r="C64" s="4"/>
      <c r="D64" s="4">
        <v>40</v>
      </c>
      <c r="E64" s="4">
        <v>5.04</v>
      </c>
      <c r="F64" s="4">
        <v>2361.366</v>
      </c>
      <c r="G64" s="5">
        <f t="shared" si="1"/>
        <v>28.88167808219178</v>
      </c>
    </row>
  </sheetData>
  <sortState xmlns:xlrd2="http://schemas.microsoft.com/office/spreadsheetml/2017/richdata2" ref="A2:G64">
    <sortCondition ref="C2:C6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"/>
  <sheetViews>
    <sheetView topLeftCell="A46" workbookViewId="0">
      <selection activeCell="A2" sqref="A2:G60"/>
    </sheetView>
  </sheetViews>
  <sheetFormatPr defaultRowHeight="15" x14ac:dyDescent="0.25"/>
  <cols>
    <col min="2" max="2" width="4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</v>
      </c>
      <c r="B2" t="s">
        <v>23</v>
      </c>
      <c r="C2" t="s">
        <v>13</v>
      </c>
      <c r="G2">
        <f t="shared" ref="G2:G33" si="0">F2/41.47</f>
        <v>0</v>
      </c>
    </row>
    <row r="3" spans="1:7" x14ac:dyDescent="0.25">
      <c r="A3">
        <v>44</v>
      </c>
      <c r="B3" t="s">
        <v>53</v>
      </c>
      <c r="C3" t="s">
        <v>13</v>
      </c>
      <c r="E3">
        <v>5.53</v>
      </c>
      <c r="F3">
        <v>470.92899999999997</v>
      </c>
      <c r="G3">
        <f t="shared" si="0"/>
        <v>11.35589582830962</v>
      </c>
    </row>
    <row r="4" spans="1:7" x14ac:dyDescent="0.25">
      <c r="A4">
        <v>41</v>
      </c>
      <c r="B4" t="s">
        <v>50</v>
      </c>
      <c r="C4" t="s">
        <v>13</v>
      </c>
      <c r="E4">
        <v>5.53</v>
      </c>
      <c r="F4">
        <v>1119.1400000000001</v>
      </c>
      <c r="G4">
        <f t="shared" si="0"/>
        <v>26.986737400530508</v>
      </c>
    </row>
    <row r="5" spans="1:7" x14ac:dyDescent="0.25">
      <c r="A5">
        <v>26</v>
      </c>
      <c r="B5" t="s">
        <v>35</v>
      </c>
      <c r="C5" t="s">
        <v>13</v>
      </c>
      <c r="G5">
        <f t="shared" si="0"/>
        <v>0</v>
      </c>
    </row>
    <row r="6" spans="1:7" x14ac:dyDescent="0.25">
      <c r="A6">
        <v>7</v>
      </c>
      <c r="B6" t="s">
        <v>16</v>
      </c>
      <c r="C6" t="s">
        <v>13</v>
      </c>
      <c r="G6">
        <f t="shared" si="0"/>
        <v>0</v>
      </c>
    </row>
    <row r="7" spans="1:7" x14ac:dyDescent="0.25">
      <c r="A7">
        <v>51</v>
      </c>
      <c r="B7" t="s">
        <v>60</v>
      </c>
      <c r="C7" t="s">
        <v>13</v>
      </c>
      <c r="G7">
        <f t="shared" si="0"/>
        <v>0</v>
      </c>
    </row>
    <row r="8" spans="1:7" x14ac:dyDescent="0.25">
      <c r="A8">
        <v>12</v>
      </c>
      <c r="B8" t="s">
        <v>21</v>
      </c>
      <c r="C8" t="s">
        <v>13</v>
      </c>
      <c r="G8">
        <f t="shared" si="0"/>
        <v>0</v>
      </c>
    </row>
    <row r="9" spans="1:7" x14ac:dyDescent="0.25">
      <c r="A9">
        <v>34</v>
      </c>
      <c r="B9" t="s">
        <v>43</v>
      </c>
      <c r="C9" t="s">
        <v>13</v>
      </c>
      <c r="G9">
        <f t="shared" si="0"/>
        <v>0</v>
      </c>
    </row>
    <row r="10" spans="1:7" x14ac:dyDescent="0.25">
      <c r="A10">
        <v>32</v>
      </c>
      <c r="B10" t="s">
        <v>41</v>
      </c>
      <c r="C10" t="s">
        <v>13</v>
      </c>
      <c r="G10">
        <f t="shared" si="0"/>
        <v>0</v>
      </c>
    </row>
    <row r="11" spans="1:7" x14ac:dyDescent="0.25">
      <c r="A11">
        <v>21</v>
      </c>
      <c r="B11" t="s">
        <v>30</v>
      </c>
      <c r="C11" t="s">
        <v>13</v>
      </c>
      <c r="G11">
        <f t="shared" si="0"/>
        <v>0</v>
      </c>
    </row>
    <row r="12" spans="1:7" x14ac:dyDescent="0.25">
      <c r="A12">
        <v>29</v>
      </c>
      <c r="B12" t="s">
        <v>38</v>
      </c>
      <c r="C12" t="s">
        <v>13</v>
      </c>
      <c r="G12">
        <f t="shared" si="0"/>
        <v>0</v>
      </c>
    </row>
    <row r="13" spans="1:7" x14ac:dyDescent="0.25">
      <c r="A13">
        <v>42</v>
      </c>
      <c r="B13" t="s">
        <v>51</v>
      </c>
      <c r="C13" t="s">
        <v>13</v>
      </c>
      <c r="G13">
        <f t="shared" si="0"/>
        <v>0</v>
      </c>
    </row>
    <row r="14" spans="1:7" x14ac:dyDescent="0.25">
      <c r="A14">
        <v>45</v>
      </c>
      <c r="B14" t="s">
        <v>54</v>
      </c>
      <c r="C14" t="s">
        <v>13</v>
      </c>
      <c r="E14">
        <v>5.53</v>
      </c>
      <c r="F14">
        <v>403.166</v>
      </c>
      <c r="G14">
        <f t="shared" si="0"/>
        <v>9.7218712322160599</v>
      </c>
    </row>
    <row r="15" spans="1:7" x14ac:dyDescent="0.25">
      <c r="A15">
        <v>48</v>
      </c>
      <c r="B15" t="s">
        <v>57</v>
      </c>
      <c r="C15" t="s">
        <v>13</v>
      </c>
      <c r="G15">
        <f t="shared" si="0"/>
        <v>0</v>
      </c>
    </row>
    <row r="16" spans="1:7" x14ac:dyDescent="0.25">
      <c r="A16">
        <v>23</v>
      </c>
      <c r="B16" t="s">
        <v>32</v>
      </c>
      <c r="C16" t="s">
        <v>13</v>
      </c>
      <c r="G16">
        <f t="shared" si="0"/>
        <v>0</v>
      </c>
    </row>
    <row r="17" spans="1:7" x14ac:dyDescent="0.25">
      <c r="A17">
        <v>22</v>
      </c>
      <c r="B17" t="s">
        <v>31</v>
      </c>
      <c r="C17" t="s">
        <v>13</v>
      </c>
      <c r="G17">
        <f t="shared" si="0"/>
        <v>0</v>
      </c>
    </row>
    <row r="18" spans="1:7" x14ac:dyDescent="0.25">
      <c r="A18">
        <v>53</v>
      </c>
      <c r="B18" t="s">
        <v>62</v>
      </c>
      <c r="C18" t="s">
        <v>13</v>
      </c>
      <c r="G18">
        <f t="shared" si="0"/>
        <v>0</v>
      </c>
    </row>
    <row r="19" spans="1:7" x14ac:dyDescent="0.25">
      <c r="A19">
        <v>27</v>
      </c>
      <c r="B19" t="s">
        <v>36</v>
      </c>
      <c r="C19" t="s">
        <v>13</v>
      </c>
      <c r="G19">
        <f t="shared" si="0"/>
        <v>0</v>
      </c>
    </row>
    <row r="20" spans="1:7" x14ac:dyDescent="0.25">
      <c r="A20">
        <v>37</v>
      </c>
      <c r="B20" t="s">
        <v>46</v>
      </c>
      <c r="C20" t="s">
        <v>13</v>
      </c>
      <c r="G20">
        <f t="shared" si="0"/>
        <v>0</v>
      </c>
    </row>
    <row r="21" spans="1:7" x14ac:dyDescent="0.25">
      <c r="A21">
        <v>16</v>
      </c>
      <c r="B21" t="s">
        <v>25</v>
      </c>
      <c r="C21" t="s">
        <v>13</v>
      </c>
      <c r="G21">
        <f t="shared" si="0"/>
        <v>0</v>
      </c>
    </row>
    <row r="22" spans="1:7" x14ac:dyDescent="0.25">
      <c r="A22">
        <v>9</v>
      </c>
      <c r="B22" t="s">
        <v>18</v>
      </c>
      <c r="C22" t="s">
        <v>13</v>
      </c>
      <c r="G22">
        <f t="shared" si="0"/>
        <v>0</v>
      </c>
    </row>
    <row r="23" spans="1:7" x14ac:dyDescent="0.25">
      <c r="A23">
        <v>13</v>
      </c>
      <c r="B23" t="s">
        <v>22</v>
      </c>
      <c r="C23" t="s">
        <v>13</v>
      </c>
      <c r="G23">
        <f t="shared" si="0"/>
        <v>0</v>
      </c>
    </row>
    <row r="24" spans="1:7" x14ac:dyDescent="0.25">
      <c r="A24">
        <v>24</v>
      </c>
      <c r="B24" t="s">
        <v>33</v>
      </c>
      <c r="C24" t="s">
        <v>13</v>
      </c>
      <c r="G24">
        <f t="shared" si="0"/>
        <v>0</v>
      </c>
    </row>
    <row r="25" spans="1:7" x14ac:dyDescent="0.25">
      <c r="A25">
        <v>15</v>
      </c>
      <c r="B25" t="s">
        <v>24</v>
      </c>
      <c r="C25" t="s">
        <v>13</v>
      </c>
      <c r="G25">
        <f t="shared" si="0"/>
        <v>0</v>
      </c>
    </row>
    <row r="26" spans="1:7" x14ac:dyDescent="0.25">
      <c r="A26">
        <v>25</v>
      </c>
      <c r="B26" t="s">
        <v>34</v>
      </c>
      <c r="C26" t="s">
        <v>13</v>
      </c>
      <c r="G26">
        <f t="shared" si="0"/>
        <v>0</v>
      </c>
    </row>
    <row r="27" spans="1:7" x14ac:dyDescent="0.25">
      <c r="A27">
        <v>49</v>
      </c>
      <c r="B27" t="s">
        <v>58</v>
      </c>
      <c r="C27" t="s">
        <v>13</v>
      </c>
      <c r="G27">
        <f t="shared" si="0"/>
        <v>0</v>
      </c>
    </row>
    <row r="28" spans="1:7" x14ac:dyDescent="0.25">
      <c r="A28">
        <v>31</v>
      </c>
      <c r="B28" t="s">
        <v>40</v>
      </c>
      <c r="C28" t="s">
        <v>13</v>
      </c>
      <c r="G28">
        <f t="shared" si="0"/>
        <v>0</v>
      </c>
    </row>
    <row r="29" spans="1:7" x14ac:dyDescent="0.25">
      <c r="A29">
        <v>4</v>
      </c>
      <c r="B29" t="s">
        <v>12</v>
      </c>
      <c r="C29" t="s">
        <v>13</v>
      </c>
      <c r="G29">
        <f t="shared" si="0"/>
        <v>0</v>
      </c>
    </row>
    <row r="30" spans="1:7" x14ac:dyDescent="0.25">
      <c r="A30">
        <v>43</v>
      </c>
      <c r="B30" t="s">
        <v>52</v>
      </c>
      <c r="C30" t="s">
        <v>13</v>
      </c>
      <c r="G30">
        <f t="shared" si="0"/>
        <v>0</v>
      </c>
    </row>
    <row r="31" spans="1:7" x14ac:dyDescent="0.25">
      <c r="A31">
        <v>5</v>
      </c>
      <c r="B31" t="s">
        <v>14</v>
      </c>
      <c r="C31" t="s">
        <v>13</v>
      </c>
      <c r="G31">
        <f t="shared" si="0"/>
        <v>0</v>
      </c>
    </row>
    <row r="32" spans="1:7" x14ac:dyDescent="0.25">
      <c r="A32">
        <v>54</v>
      </c>
      <c r="B32" t="s">
        <v>63</v>
      </c>
      <c r="C32" t="s">
        <v>13</v>
      </c>
      <c r="G32">
        <f t="shared" si="0"/>
        <v>0</v>
      </c>
    </row>
    <row r="33" spans="1:7" x14ac:dyDescent="0.25">
      <c r="A33">
        <v>6</v>
      </c>
      <c r="B33" t="s">
        <v>15</v>
      </c>
      <c r="C33" t="s">
        <v>13</v>
      </c>
      <c r="G33">
        <f t="shared" si="0"/>
        <v>0</v>
      </c>
    </row>
    <row r="34" spans="1:7" x14ac:dyDescent="0.25">
      <c r="A34">
        <v>18</v>
      </c>
      <c r="B34" t="s">
        <v>27</v>
      </c>
      <c r="C34" t="s">
        <v>13</v>
      </c>
      <c r="G34">
        <f t="shared" ref="G34:G60" si="1">F34/41.47</f>
        <v>0</v>
      </c>
    </row>
    <row r="35" spans="1:7" x14ac:dyDescent="0.25">
      <c r="A35">
        <v>8</v>
      </c>
      <c r="B35" t="s">
        <v>17</v>
      </c>
      <c r="C35" t="s">
        <v>13</v>
      </c>
      <c r="G35">
        <f t="shared" si="1"/>
        <v>0</v>
      </c>
    </row>
    <row r="36" spans="1:7" x14ac:dyDescent="0.25">
      <c r="A36">
        <v>17</v>
      </c>
      <c r="B36" t="s">
        <v>26</v>
      </c>
      <c r="C36" t="s">
        <v>13</v>
      </c>
      <c r="G36">
        <f t="shared" si="1"/>
        <v>0</v>
      </c>
    </row>
    <row r="37" spans="1:7" x14ac:dyDescent="0.25">
      <c r="A37">
        <v>36</v>
      </c>
      <c r="B37" t="s">
        <v>45</v>
      </c>
      <c r="C37" t="s">
        <v>13</v>
      </c>
      <c r="G37">
        <f t="shared" si="1"/>
        <v>0</v>
      </c>
    </row>
    <row r="38" spans="1:7" x14ac:dyDescent="0.25">
      <c r="A38">
        <v>10</v>
      </c>
      <c r="B38" t="s">
        <v>19</v>
      </c>
      <c r="C38" t="s">
        <v>13</v>
      </c>
      <c r="G38">
        <f t="shared" si="1"/>
        <v>0</v>
      </c>
    </row>
    <row r="39" spans="1:7" x14ac:dyDescent="0.25">
      <c r="A39">
        <v>40</v>
      </c>
      <c r="B39" t="s">
        <v>49</v>
      </c>
      <c r="C39" t="s">
        <v>13</v>
      </c>
      <c r="G39">
        <f t="shared" si="1"/>
        <v>0</v>
      </c>
    </row>
    <row r="40" spans="1:7" x14ac:dyDescent="0.25">
      <c r="A40">
        <v>38</v>
      </c>
      <c r="B40" t="s">
        <v>47</v>
      </c>
      <c r="C40" t="s">
        <v>13</v>
      </c>
      <c r="G40">
        <f t="shared" si="1"/>
        <v>0</v>
      </c>
    </row>
    <row r="41" spans="1:7" x14ac:dyDescent="0.25">
      <c r="A41">
        <v>47</v>
      </c>
      <c r="B41" t="s">
        <v>56</v>
      </c>
      <c r="C41" t="s">
        <v>13</v>
      </c>
      <c r="G41">
        <f t="shared" si="1"/>
        <v>0</v>
      </c>
    </row>
    <row r="42" spans="1:7" x14ac:dyDescent="0.25">
      <c r="A42">
        <v>28</v>
      </c>
      <c r="B42" t="s">
        <v>37</v>
      </c>
      <c r="C42" t="s">
        <v>13</v>
      </c>
      <c r="G42">
        <f t="shared" si="1"/>
        <v>0</v>
      </c>
    </row>
    <row r="43" spans="1:7" x14ac:dyDescent="0.25">
      <c r="A43">
        <v>20</v>
      </c>
      <c r="B43" t="s">
        <v>29</v>
      </c>
      <c r="C43" t="s">
        <v>13</v>
      </c>
      <c r="G43">
        <f t="shared" si="1"/>
        <v>0</v>
      </c>
    </row>
    <row r="44" spans="1:7" x14ac:dyDescent="0.25">
      <c r="A44">
        <v>11</v>
      </c>
      <c r="B44" t="s">
        <v>20</v>
      </c>
      <c r="C44" t="s">
        <v>13</v>
      </c>
      <c r="G44">
        <f t="shared" si="1"/>
        <v>0</v>
      </c>
    </row>
    <row r="45" spans="1:7" x14ac:dyDescent="0.25">
      <c r="A45">
        <v>33</v>
      </c>
      <c r="B45" t="s">
        <v>42</v>
      </c>
      <c r="C45" t="s">
        <v>13</v>
      </c>
      <c r="G45">
        <f t="shared" si="1"/>
        <v>0</v>
      </c>
    </row>
    <row r="46" spans="1:7" x14ac:dyDescent="0.25">
      <c r="A46">
        <v>30</v>
      </c>
      <c r="B46" t="s">
        <v>39</v>
      </c>
      <c r="C46" t="s">
        <v>13</v>
      </c>
      <c r="G46">
        <f t="shared" si="1"/>
        <v>0</v>
      </c>
    </row>
    <row r="47" spans="1:7" x14ac:dyDescent="0.25">
      <c r="A47">
        <v>52</v>
      </c>
      <c r="B47" t="s">
        <v>61</v>
      </c>
      <c r="C47" t="s">
        <v>13</v>
      </c>
      <c r="G47">
        <f t="shared" si="1"/>
        <v>0</v>
      </c>
    </row>
    <row r="48" spans="1:7" x14ac:dyDescent="0.25">
      <c r="A48">
        <v>39</v>
      </c>
      <c r="B48" t="s">
        <v>48</v>
      </c>
      <c r="C48" t="s">
        <v>13</v>
      </c>
      <c r="G48">
        <f t="shared" si="1"/>
        <v>0</v>
      </c>
    </row>
    <row r="49" spans="1:7" x14ac:dyDescent="0.25">
      <c r="A49">
        <v>46</v>
      </c>
      <c r="B49" t="s">
        <v>55</v>
      </c>
      <c r="C49" t="s">
        <v>13</v>
      </c>
      <c r="G49">
        <f t="shared" si="1"/>
        <v>0</v>
      </c>
    </row>
    <row r="50" spans="1:7" x14ac:dyDescent="0.25">
      <c r="A50">
        <v>1</v>
      </c>
      <c r="B50" t="s">
        <v>7</v>
      </c>
      <c r="C50" t="s">
        <v>8</v>
      </c>
      <c r="G50">
        <f t="shared" si="1"/>
        <v>0</v>
      </c>
    </row>
    <row r="51" spans="1:7" x14ac:dyDescent="0.25">
      <c r="A51">
        <v>2</v>
      </c>
      <c r="B51" t="s">
        <v>9</v>
      </c>
      <c r="C51" t="s">
        <v>8</v>
      </c>
      <c r="G51">
        <f t="shared" si="1"/>
        <v>0</v>
      </c>
    </row>
    <row r="52" spans="1:7" x14ac:dyDescent="0.25">
      <c r="A52">
        <v>3</v>
      </c>
      <c r="B52" t="s">
        <v>10</v>
      </c>
      <c r="C52" t="s">
        <v>11</v>
      </c>
      <c r="D52">
        <v>0</v>
      </c>
      <c r="E52">
        <v>5.52</v>
      </c>
      <c r="F52">
        <v>54.895000000000003</v>
      </c>
      <c r="G52">
        <f t="shared" si="1"/>
        <v>1.3237279961417894</v>
      </c>
    </row>
    <row r="53" spans="1:7" x14ac:dyDescent="0.25">
      <c r="A53">
        <v>19</v>
      </c>
      <c r="B53" t="s">
        <v>28</v>
      </c>
      <c r="C53" t="s">
        <v>11</v>
      </c>
      <c r="D53">
        <v>0</v>
      </c>
      <c r="E53">
        <v>5.53</v>
      </c>
      <c r="F53">
        <v>35.014000000000003</v>
      </c>
      <c r="G53">
        <f t="shared" si="1"/>
        <v>0.84432119604533407</v>
      </c>
    </row>
    <row r="54" spans="1:7" x14ac:dyDescent="0.25">
      <c r="A54">
        <v>35</v>
      </c>
      <c r="B54" t="s">
        <v>44</v>
      </c>
      <c r="C54" t="s">
        <v>11</v>
      </c>
      <c r="D54">
        <v>0</v>
      </c>
      <c r="E54">
        <v>5.53</v>
      </c>
      <c r="F54">
        <v>38.295000000000002</v>
      </c>
      <c r="G54">
        <f t="shared" si="1"/>
        <v>0.92343863033518214</v>
      </c>
    </row>
    <row r="55" spans="1:7" x14ac:dyDescent="0.25">
      <c r="A55">
        <v>50</v>
      </c>
      <c r="B55" t="s">
        <v>59</v>
      </c>
      <c r="C55" t="s">
        <v>11</v>
      </c>
      <c r="D55">
        <v>0</v>
      </c>
      <c r="E55">
        <v>5.53</v>
      </c>
      <c r="F55">
        <v>31.314</v>
      </c>
      <c r="G55">
        <f t="shared" si="1"/>
        <v>0.75510007234145171</v>
      </c>
    </row>
    <row r="56" spans="1:7" x14ac:dyDescent="0.25">
      <c r="A56">
        <v>67</v>
      </c>
      <c r="B56" t="s">
        <v>77</v>
      </c>
      <c r="C56" t="s">
        <v>11</v>
      </c>
      <c r="D56">
        <v>0</v>
      </c>
      <c r="E56">
        <v>5.53</v>
      </c>
      <c r="F56">
        <v>37.511000000000003</v>
      </c>
      <c r="G56">
        <f t="shared" si="1"/>
        <v>0.90453339763684604</v>
      </c>
    </row>
    <row r="57" spans="1:7" x14ac:dyDescent="0.25">
      <c r="A57">
        <v>55</v>
      </c>
      <c r="B57" t="s">
        <v>64</v>
      </c>
      <c r="C57" t="s">
        <v>66</v>
      </c>
      <c r="D57">
        <v>10</v>
      </c>
      <c r="E57">
        <v>5.53</v>
      </c>
      <c r="F57">
        <v>384.33300000000003</v>
      </c>
      <c r="G57">
        <f t="shared" si="1"/>
        <v>9.2677357125632991</v>
      </c>
    </row>
    <row r="58" spans="1:7" x14ac:dyDescent="0.25">
      <c r="A58">
        <v>57</v>
      </c>
      <c r="B58" t="s">
        <v>67</v>
      </c>
      <c r="C58" t="s">
        <v>66</v>
      </c>
      <c r="D58">
        <v>200</v>
      </c>
      <c r="E58">
        <v>5.53</v>
      </c>
      <c r="F58">
        <v>9243.1460000000006</v>
      </c>
      <c r="G58">
        <f t="shared" si="1"/>
        <v>222.88753315649871</v>
      </c>
    </row>
    <row r="59" spans="1:7" x14ac:dyDescent="0.25">
      <c r="A59">
        <v>58</v>
      </c>
      <c r="B59" t="s">
        <v>68</v>
      </c>
      <c r="C59" t="s">
        <v>66</v>
      </c>
      <c r="D59">
        <v>400</v>
      </c>
      <c r="E59">
        <v>5.53</v>
      </c>
      <c r="F59">
        <v>16089.683999999999</v>
      </c>
      <c r="G59">
        <f t="shared" si="1"/>
        <v>387.9836990595611</v>
      </c>
    </row>
    <row r="60" spans="1:7" x14ac:dyDescent="0.25">
      <c r="A60">
        <v>56</v>
      </c>
      <c r="B60" t="s">
        <v>65</v>
      </c>
      <c r="C60" t="s">
        <v>66</v>
      </c>
      <c r="D60">
        <v>50</v>
      </c>
      <c r="E60">
        <v>5.53</v>
      </c>
      <c r="F60">
        <v>2271.1219999999998</v>
      </c>
      <c r="G60">
        <f t="shared" si="1"/>
        <v>54.76542078611044</v>
      </c>
    </row>
  </sheetData>
  <sortState xmlns:xlrd2="http://schemas.microsoft.com/office/spreadsheetml/2017/richdata2" ref="A2:L75">
    <sortCondition ref="C2:C7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0"/>
  <sheetViews>
    <sheetView topLeftCell="A49" workbookViewId="0">
      <selection activeCell="A2" sqref="A2:G60"/>
    </sheetView>
  </sheetViews>
  <sheetFormatPr defaultRowHeight="15" x14ac:dyDescent="0.25"/>
  <cols>
    <col min="2" max="2" width="4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</v>
      </c>
      <c r="B2" t="s">
        <v>23</v>
      </c>
      <c r="C2" t="s">
        <v>13</v>
      </c>
      <c r="G2">
        <f>F2/41.793</f>
        <v>0</v>
      </c>
    </row>
    <row r="3" spans="1:7" x14ac:dyDescent="0.25">
      <c r="A3">
        <v>44</v>
      </c>
      <c r="B3" t="s">
        <v>53</v>
      </c>
      <c r="C3" t="s">
        <v>13</v>
      </c>
      <c r="E3">
        <v>2.88</v>
      </c>
      <c r="F3">
        <v>248.72800000000001</v>
      </c>
      <c r="G3">
        <f t="shared" ref="G3:G60" si="0">F3/41.793</f>
        <v>5.9514272725097506</v>
      </c>
    </row>
    <row r="4" spans="1:7" x14ac:dyDescent="0.25">
      <c r="A4">
        <v>41</v>
      </c>
      <c r="B4" t="s">
        <v>50</v>
      </c>
      <c r="C4" t="s">
        <v>13</v>
      </c>
      <c r="E4">
        <v>2.88</v>
      </c>
      <c r="F4">
        <v>85.891999999999996</v>
      </c>
      <c r="G4">
        <f t="shared" si="0"/>
        <v>2.0551767042327662</v>
      </c>
    </row>
    <row r="5" spans="1:7" x14ac:dyDescent="0.25">
      <c r="A5">
        <v>26</v>
      </c>
      <c r="B5" t="s">
        <v>35</v>
      </c>
      <c r="C5" t="s">
        <v>13</v>
      </c>
      <c r="E5">
        <v>2.88</v>
      </c>
      <c r="F5">
        <v>62.930999999999997</v>
      </c>
      <c r="G5">
        <f t="shared" si="0"/>
        <v>1.505778479649702</v>
      </c>
    </row>
    <row r="6" spans="1:7" x14ac:dyDescent="0.25">
      <c r="A6">
        <v>7</v>
      </c>
      <c r="B6" t="s">
        <v>16</v>
      </c>
      <c r="C6" t="s">
        <v>13</v>
      </c>
      <c r="G6">
        <f t="shared" si="0"/>
        <v>0</v>
      </c>
    </row>
    <row r="7" spans="1:7" x14ac:dyDescent="0.25">
      <c r="A7">
        <v>51</v>
      </c>
      <c r="B7" t="s">
        <v>60</v>
      </c>
      <c r="C7" t="s">
        <v>13</v>
      </c>
      <c r="E7">
        <v>2.88</v>
      </c>
      <c r="F7">
        <v>47.731999999999999</v>
      </c>
      <c r="G7">
        <f t="shared" si="0"/>
        <v>1.142105137223937</v>
      </c>
    </row>
    <row r="8" spans="1:7" x14ac:dyDescent="0.25">
      <c r="A8">
        <v>12</v>
      </c>
      <c r="B8" t="s">
        <v>21</v>
      </c>
      <c r="C8" t="s">
        <v>13</v>
      </c>
      <c r="G8">
        <f t="shared" si="0"/>
        <v>0</v>
      </c>
    </row>
    <row r="9" spans="1:7" x14ac:dyDescent="0.25">
      <c r="A9">
        <v>34</v>
      </c>
      <c r="B9" t="s">
        <v>43</v>
      </c>
      <c r="C9" t="s">
        <v>13</v>
      </c>
      <c r="G9">
        <f t="shared" si="0"/>
        <v>0</v>
      </c>
    </row>
    <row r="10" spans="1:7" x14ac:dyDescent="0.25">
      <c r="A10">
        <v>32</v>
      </c>
      <c r="B10" t="s">
        <v>41</v>
      </c>
      <c r="C10" t="s">
        <v>13</v>
      </c>
      <c r="G10">
        <f t="shared" si="0"/>
        <v>0</v>
      </c>
    </row>
    <row r="11" spans="1:7" x14ac:dyDescent="0.25">
      <c r="A11">
        <v>21</v>
      </c>
      <c r="B11" t="s">
        <v>30</v>
      </c>
      <c r="C11" t="s">
        <v>13</v>
      </c>
      <c r="G11">
        <f t="shared" si="0"/>
        <v>0</v>
      </c>
    </row>
    <row r="12" spans="1:7" x14ac:dyDescent="0.25">
      <c r="A12">
        <v>29</v>
      </c>
      <c r="B12" t="s">
        <v>38</v>
      </c>
      <c r="C12" t="s">
        <v>13</v>
      </c>
      <c r="G12">
        <f t="shared" si="0"/>
        <v>0</v>
      </c>
    </row>
    <row r="13" spans="1:7" x14ac:dyDescent="0.25">
      <c r="A13">
        <v>42</v>
      </c>
      <c r="B13" t="s">
        <v>51</v>
      </c>
      <c r="C13" t="s">
        <v>13</v>
      </c>
      <c r="G13">
        <f t="shared" si="0"/>
        <v>0</v>
      </c>
    </row>
    <row r="14" spans="1:7" x14ac:dyDescent="0.25">
      <c r="A14">
        <v>45</v>
      </c>
      <c r="B14" t="s">
        <v>54</v>
      </c>
      <c r="C14" t="s">
        <v>13</v>
      </c>
      <c r="E14">
        <v>2.88</v>
      </c>
      <c r="F14">
        <v>490.60599999999999</v>
      </c>
      <c r="G14">
        <f t="shared" si="0"/>
        <v>11.738951499054865</v>
      </c>
    </row>
    <row r="15" spans="1:7" x14ac:dyDescent="0.25">
      <c r="A15">
        <v>48</v>
      </c>
      <c r="B15" t="s">
        <v>57</v>
      </c>
      <c r="C15" t="s">
        <v>13</v>
      </c>
      <c r="E15">
        <v>2.88</v>
      </c>
      <c r="F15">
        <v>131.65700000000001</v>
      </c>
      <c r="G15">
        <f t="shared" si="0"/>
        <v>3.1502165434402896</v>
      </c>
    </row>
    <row r="16" spans="1:7" x14ac:dyDescent="0.25">
      <c r="A16">
        <v>23</v>
      </c>
      <c r="B16" t="s">
        <v>32</v>
      </c>
      <c r="C16" t="s">
        <v>13</v>
      </c>
      <c r="E16">
        <v>2.88</v>
      </c>
      <c r="F16">
        <v>143.90600000000001</v>
      </c>
      <c r="G16">
        <f t="shared" si="0"/>
        <v>3.4433039025674157</v>
      </c>
    </row>
    <row r="17" spans="1:7" x14ac:dyDescent="0.25">
      <c r="A17">
        <v>22</v>
      </c>
      <c r="B17" t="s">
        <v>31</v>
      </c>
      <c r="C17" t="s">
        <v>13</v>
      </c>
      <c r="G17">
        <f t="shared" si="0"/>
        <v>0</v>
      </c>
    </row>
    <row r="18" spans="1:7" x14ac:dyDescent="0.25">
      <c r="A18">
        <v>53</v>
      </c>
      <c r="B18" t="s">
        <v>62</v>
      </c>
      <c r="C18" t="s">
        <v>13</v>
      </c>
      <c r="G18">
        <f t="shared" si="0"/>
        <v>0</v>
      </c>
    </row>
    <row r="19" spans="1:7" x14ac:dyDescent="0.25">
      <c r="A19">
        <v>27</v>
      </c>
      <c r="B19" t="s">
        <v>36</v>
      </c>
      <c r="C19" t="s">
        <v>13</v>
      </c>
      <c r="G19">
        <f t="shared" si="0"/>
        <v>0</v>
      </c>
    </row>
    <row r="20" spans="1:7" x14ac:dyDescent="0.25">
      <c r="A20">
        <v>37</v>
      </c>
      <c r="B20" t="s">
        <v>46</v>
      </c>
      <c r="C20" t="s">
        <v>13</v>
      </c>
      <c r="G20">
        <f t="shared" si="0"/>
        <v>0</v>
      </c>
    </row>
    <row r="21" spans="1:7" x14ac:dyDescent="0.25">
      <c r="A21">
        <v>16</v>
      </c>
      <c r="B21" t="s">
        <v>25</v>
      </c>
      <c r="C21" t="s">
        <v>13</v>
      </c>
      <c r="G21">
        <f t="shared" si="0"/>
        <v>0</v>
      </c>
    </row>
    <row r="22" spans="1:7" x14ac:dyDescent="0.25">
      <c r="A22">
        <v>9</v>
      </c>
      <c r="B22" t="s">
        <v>18</v>
      </c>
      <c r="C22" t="s">
        <v>13</v>
      </c>
      <c r="G22">
        <f t="shared" si="0"/>
        <v>0</v>
      </c>
    </row>
    <row r="23" spans="1:7" x14ac:dyDescent="0.25">
      <c r="A23">
        <v>13</v>
      </c>
      <c r="B23" t="s">
        <v>22</v>
      </c>
      <c r="C23" t="s">
        <v>13</v>
      </c>
      <c r="G23">
        <f t="shared" si="0"/>
        <v>0</v>
      </c>
    </row>
    <row r="24" spans="1:7" x14ac:dyDescent="0.25">
      <c r="A24">
        <v>24</v>
      </c>
      <c r="B24" t="s">
        <v>33</v>
      </c>
      <c r="C24" t="s">
        <v>13</v>
      </c>
      <c r="G24">
        <f t="shared" si="0"/>
        <v>0</v>
      </c>
    </row>
    <row r="25" spans="1:7" x14ac:dyDescent="0.25">
      <c r="A25">
        <v>15</v>
      </c>
      <c r="B25" t="s">
        <v>24</v>
      </c>
      <c r="C25" t="s">
        <v>13</v>
      </c>
      <c r="G25">
        <f t="shared" si="0"/>
        <v>0</v>
      </c>
    </row>
    <row r="26" spans="1:7" x14ac:dyDescent="0.25">
      <c r="A26">
        <v>25</v>
      </c>
      <c r="B26" t="s">
        <v>34</v>
      </c>
      <c r="C26" t="s">
        <v>13</v>
      </c>
      <c r="E26">
        <v>2.88</v>
      </c>
      <c r="F26">
        <v>41.695999999999998</v>
      </c>
      <c r="G26">
        <f t="shared" si="0"/>
        <v>0.99767903715933293</v>
      </c>
    </row>
    <row r="27" spans="1:7" x14ac:dyDescent="0.25">
      <c r="A27">
        <v>49</v>
      </c>
      <c r="B27" t="s">
        <v>58</v>
      </c>
      <c r="C27" t="s">
        <v>13</v>
      </c>
      <c r="G27">
        <f t="shared" si="0"/>
        <v>0</v>
      </c>
    </row>
    <row r="28" spans="1:7" x14ac:dyDescent="0.25">
      <c r="A28">
        <v>31</v>
      </c>
      <c r="B28" t="s">
        <v>40</v>
      </c>
      <c r="C28" t="s">
        <v>13</v>
      </c>
      <c r="E28">
        <v>2.88</v>
      </c>
      <c r="F28">
        <v>39.722999999999999</v>
      </c>
      <c r="G28">
        <f t="shared" si="0"/>
        <v>0.9504701744311248</v>
      </c>
    </row>
    <row r="29" spans="1:7" x14ac:dyDescent="0.25">
      <c r="A29">
        <v>4</v>
      </c>
      <c r="B29" t="s">
        <v>12</v>
      </c>
      <c r="C29" t="s">
        <v>13</v>
      </c>
      <c r="G29">
        <f t="shared" si="0"/>
        <v>0</v>
      </c>
    </row>
    <row r="30" spans="1:7" x14ac:dyDescent="0.25">
      <c r="A30">
        <v>43</v>
      </c>
      <c r="B30" t="s">
        <v>52</v>
      </c>
      <c r="C30" t="s">
        <v>13</v>
      </c>
      <c r="G30">
        <f t="shared" si="0"/>
        <v>0</v>
      </c>
    </row>
    <row r="31" spans="1:7" x14ac:dyDescent="0.25">
      <c r="A31">
        <v>5</v>
      </c>
      <c r="B31" t="s">
        <v>14</v>
      </c>
      <c r="C31" t="s">
        <v>13</v>
      </c>
      <c r="G31">
        <f t="shared" si="0"/>
        <v>0</v>
      </c>
    </row>
    <row r="32" spans="1:7" x14ac:dyDescent="0.25">
      <c r="A32">
        <v>54</v>
      </c>
      <c r="B32" t="s">
        <v>63</v>
      </c>
      <c r="C32" t="s">
        <v>13</v>
      </c>
      <c r="G32">
        <f t="shared" si="0"/>
        <v>0</v>
      </c>
    </row>
    <row r="33" spans="1:7" x14ac:dyDescent="0.25">
      <c r="A33">
        <v>6</v>
      </c>
      <c r="B33" t="s">
        <v>15</v>
      </c>
      <c r="C33" t="s">
        <v>13</v>
      </c>
      <c r="G33">
        <f t="shared" si="0"/>
        <v>0</v>
      </c>
    </row>
    <row r="34" spans="1:7" x14ac:dyDescent="0.25">
      <c r="A34">
        <v>18</v>
      </c>
      <c r="B34" t="s">
        <v>27</v>
      </c>
      <c r="C34" t="s">
        <v>13</v>
      </c>
      <c r="G34">
        <f t="shared" si="0"/>
        <v>0</v>
      </c>
    </row>
    <row r="35" spans="1:7" x14ac:dyDescent="0.25">
      <c r="A35">
        <v>8</v>
      </c>
      <c r="B35" t="s">
        <v>17</v>
      </c>
      <c r="C35" t="s">
        <v>13</v>
      </c>
      <c r="G35">
        <f t="shared" si="0"/>
        <v>0</v>
      </c>
    </row>
    <row r="36" spans="1:7" x14ac:dyDescent="0.25">
      <c r="A36">
        <v>17</v>
      </c>
      <c r="B36" t="s">
        <v>26</v>
      </c>
      <c r="C36" t="s">
        <v>13</v>
      </c>
      <c r="G36">
        <f t="shared" si="0"/>
        <v>0</v>
      </c>
    </row>
    <row r="37" spans="1:7" x14ac:dyDescent="0.25">
      <c r="A37">
        <v>36</v>
      </c>
      <c r="B37" t="s">
        <v>45</v>
      </c>
      <c r="C37" t="s">
        <v>13</v>
      </c>
      <c r="G37">
        <f t="shared" si="0"/>
        <v>0</v>
      </c>
    </row>
    <row r="38" spans="1:7" x14ac:dyDescent="0.25">
      <c r="A38">
        <v>10</v>
      </c>
      <c r="B38" t="s">
        <v>19</v>
      </c>
      <c r="C38" t="s">
        <v>13</v>
      </c>
      <c r="G38">
        <f t="shared" si="0"/>
        <v>0</v>
      </c>
    </row>
    <row r="39" spans="1:7" x14ac:dyDescent="0.25">
      <c r="A39">
        <v>40</v>
      </c>
      <c r="B39" t="s">
        <v>49</v>
      </c>
      <c r="C39" t="s">
        <v>13</v>
      </c>
      <c r="G39">
        <f t="shared" si="0"/>
        <v>0</v>
      </c>
    </row>
    <row r="40" spans="1:7" x14ac:dyDescent="0.25">
      <c r="A40">
        <v>38</v>
      </c>
      <c r="B40" t="s">
        <v>47</v>
      </c>
      <c r="C40" t="s">
        <v>13</v>
      </c>
      <c r="G40">
        <f t="shared" si="0"/>
        <v>0</v>
      </c>
    </row>
    <row r="41" spans="1:7" x14ac:dyDescent="0.25">
      <c r="A41">
        <v>47</v>
      </c>
      <c r="B41" t="s">
        <v>56</v>
      </c>
      <c r="C41" t="s">
        <v>13</v>
      </c>
      <c r="G41">
        <f t="shared" si="0"/>
        <v>0</v>
      </c>
    </row>
    <row r="42" spans="1:7" x14ac:dyDescent="0.25">
      <c r="A42">
        <v>28</v>
      </c>
      <c r="B42" t="s">
        <v>37</v>
      </c>
      <c r="C42" t="s">
        <v>13</v>
      </c>
      <c r="G42">
        <f t="shared" si="0"/>
        <v>0</v>
      </c>
    </row>
    <row r="43" spans="1:7" x14ac:dyDescent="0.25">
      <c r="A43">
        <v>20</v>
      </c>
      <c r="B43" t="s">
        <v>29</v>
      </c>
      <c r="C43" t="s">
        <v>13</v>
      </c>
      <c r="G43">
        <f t="shared" si="0"/>
        <v>0</v>
      </c>
    </row>
    <row r="44" spans="1:7" x14ac:dyDescent="0.25">
      <c r="A44">
        <v>11</v>
      </c>
      <c r="B44" t="s">
        <v>20</v>
      </c>
      <c r="C44" t="s">
        <v>13</v>
      </c>
      <c r="G44">
        <f t="shared" si="0"/>
        <v>0</v>
      </c>
    </row>
    <row r="45" spans="1:7" x14ac:dyDescent="0.25">
      <c r="A45">
        <v>33</v>
      </c>
      <c r="B45" t="s">
        <v>42</v>
      </c>
      <c r="C45" t="s">
        <v>13</v>
      </c>
      <c r="G45">
        <f t="shared" si="0"/>
        <v>0</v>
      </c>
    </row>
    <row r="46" spans="1:7" x14ac:dyDescent="0.25">
      <c r="A46">
        <v>30</v>
      </c>
      <c r="B46" t="s">
        <v>39</v>
      </c>
      <c r="C46" t="s">
        <v>13</v>
      </c>
      <c r="G46">
        <f t="shared" si="0"/>
        <v>0</v>
      </c>
    </row>
    <row r="47" spans="1:7" x14ac:dyDescent="0.25">
      <c r="A47">
        <v>52</v>
      </c>
      <c r="B47" t="s">
        <v>61</v>
      </c>
      <c r="C47" t="s">
        <v>13</v>
      </c>
      <c r="E47">
        <v>2.87</v>
      </c>
      <c r="F47">
        <v>18.385999999999999</v>
      </c>
      <c r="G47">
        <f t="shared" si="0"/>
        <v>0.43993013184026031</v>
      </c>
    </row>
    <row r="48" spans="1:7" x14ac:dyDescent="0.25">
      <c r="A48">
        <v>39</v>
      </c>
      <c r="B48" t="s">
        <v>48</v>
      </c>
      <c r="C48" t="s">
        <v>13</v>
      </c>
      <c r="G48">
        <f t="shared" si="0"/>
        <v>0</v>
      </c>
    </row>
    <row r="49" spans="1:7" x14ac:dyDescent="0.25">
      <c r="A49">
        <v>46</v>
      </c>
      <c r="B49" t="s">
        <v>55</v>
      </c>
      <c r="C49" t="s">
        <v>13</v>
      </c>
      <c r="G49">
        <f t="shared" si="0"/>
        <v>0</v>
      </c>
    </row>
    <row r="50" spans="1:7" x14ac:dyDescent="0.25">
      <c r="A50">
        <v>1</v>
      </c>
      <c r="B50" t="s">
        <v>7</v>
      </c>
      <c r="C50" t="s">
        <v>8</v>
      </c>
      <c r="G50">
        <f t="shared" si="0"/>
        <v>0</v>
      </c>
    </row>
    <row r="51" spans="1:7" x14ac:dyDescent="0.25">
      <c r="A51">
        <v>2</v>
      </c>
      <c r="B51" t="s">
        <v>9</v>
      </c>
      <c r="C51" t="s">
        <v>8</v>
      </c>
      <c r="G51">
        <f t="shared" si="0"/>
        <v>0</v>
      </c>
    </row>
    <row r="52" spans="1:7" x14ac:dyDescent="0.25">
      <c r="A52">
        <v>3</v>
      </c>
      <c r="B52" t="s">
        <v>10</v>
      </c>
      <c r="C52" t="s">
        <v>11</v>
      </c>
      <c r="D52">
        <v>0</v>
      </c>
      <c r="E52">
        <v>2.88</v>
      </c>
      <c r="F52">
        <v>43.314</v>
      </c>
      <c r="G52">
        <f t="shared" si="0"/>
        <v>1.0363936544397387</v>
      </c>
    </row>
    <row r="53" spans="1:7" x14ac:dyDescent="0.25">
      <c r="A53">
        <v>19</v>
      </c>
      <c r="B53" t="s">
        <v>28</v>
      </c>
      <c r="C53" t="s">
        <v>11</v>
      </c>
      <c r="D53">
        <v>0</v>
      </c>
      <c r="E53">
        <v>2.88</v>
      </c>
      <c r="F53">
        <v>35.701000000000001</v>
      </c>
      <c r="G53">
        <f t="shared" si="0"/>
        <v>0.85423396262532003</v>
      </c>
    </row>
    <row r="54" spans="1:7" x14ac:dyDescent="0.25">
      <c r="A54">
        <v>35</v>
      </c>
      <c r="B54" t="s">
        <v>44</v>
      </c>
      <c r="C54" t="s">
        <v>11</v>
      </c>
      <c r="D54">
        <v>0</v>
      </c>
      <c r="E54">
        <v>2.88</v>
      </c>
      <c r="F54">
        <v>43.527999999999999</v>
      </c>
      <c r="G54">
        <f t="shared" si="0"/>
        <v>1.0415141291603858</v>
      </c>
    </row>
    <row r="55" spans="1:7" x14ac:dyDescent="0.25">
      <c r="A55">
        <v>50</v>
      </c>
      <c r="B55" t="s">
        <v>59</v>
      </c>
      <c r="C55" t="s">
        <v>11</v>
      </c>
      <c r="D55">
        <v>0</v>
      </c>
      <c r="E55">
        <v>2.88</v>
      </c>
      <c r="F55">
        <v>40.377000000000002</v>
      </c>
      <c r="G55">
        <f t="shared" si="0"/>
        <v>0.96611872801665355</v>
      </c>
    </row>
    <row r="56" spans="1:7" x14ac:dyDescent="0.25">
      <c r="A56">
        <v>67</v>
      </c>
      <c r="B56" t="s">
        <v>77</v>
      </c>
      <c r="C56" t="s">
        <v>11</v>
      </c>
      <c r="D56">
        <v>0</v>
      </c>
      <c r="G56">
        <f t="shared" si="0"/>
        <v>0</v>
      </c>
    </row>
    <row r="57" spans="1:7" x14ac:dyDescent="0.25">
      <c r="A57">
        <v>62</v>
      </c>
      <c r="B57" t="s">
        <v>72</v>
      </c>
      <c r="C57" t="s">
        <v>66</v>
      </c>
      <c r="D57">
        <v>10000</v>
      </c>
      <c r="E57">
        <v>2.88</v>
      </c>
      <c r="F57">
        <v>109736.961</v>
      </c>
      <c r="G57">
        <f t="shared" si="0"/>
        <v>2625.7258631828295</v>
      </c>
    </row>
    <row r="58" spans="1:7" x14ac:dyDescent="0.25">
      <c r="A58">
        <v>61</v>
      </c>
      <c r="B58" t="s">
        <v>71</v>
      </c>
      <c r="C58" t="s">
        <v>66</v>
      </c>
      <c r="D58">
        <v>1000</v>
      </c>
      <c r="E58">
        <v>2.88</v>
      </c>
      <c r="F58">
        <v>41457.074000000001</v>
      </c>
      <c r="G58">
        <f t="shared" si="0"/>
        <v>991.96214677099044</v>
      </c>
    </row>
    <row r="59" spans="1:7" x14ac:dyDescent="0.25">
      <c r="A59">
        <v>60</v>
      </c>
      <c r="B59" t="s">
        <v>70</v>
      </c>
      <c r="C59" t="s">
        <v>66</v>
      </c>
      <c r="D59">
        <v>200</v>
      </c>
      <c r="E59">
        <v>2.88</v>
      </c>
      <c r="F59">
        <v>9928.848</v>
      </c>
      <c r="G59">
        <f t="shared" si="0"/>
        <v>237.57203359414257</v>
      </c>
    </row>
    <row r="60" spans="1:7" x14ac:dyDescent="0.25">
      <c r="A60">
        <v>59</v>
      </c>
      <c r="B60" t="s">
        <v>69</v>
      </c>
      <c r="C60" t="s">
        <v>66</v>
      </c>
      <c r="D60">
        <v>40</v>
      </c>
      <c r="E60">
        <v>2.88</v>
      </c>
      <c r="F60">
        <v>2224.1640000000002</v>
      </c>
      <c r="G60">
        <f t="shared" si="0"/>
        <v>53.218577273706131</v>
      </c>
    </row>
  </sheetData>
  <sortState xmlns:xlrd2="http://schemas.microsoft.com/office/spreadsheetml/2017/richdata2" ref="A2:L75">
    <sortCondition ref="C2:C7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MBOA</vt:lpstr>
      <vt:lpstr>AMPO</vt:lpstr>
      <vt:lpstr>AAMPO</vt:lpstr>
      <vt:lpstr>MHPA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Mirco Hecht</dc:creator>
  <cp:lastModifiedBy>Thönen, Lisa Paulina (IPS)</cp:lastModifiedBy>
  <dcterms:created xsi:type="dcterms:W3CDTF">2021-04-06T08:04:18Z</dcterms:created>
  <dcterms:modified xsi:type="dcterms:W3CDTF">2022-06-23T09:58:26Z</dcterms:modified>
</cp:coreProperties>
</file>