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0_Project/_Publications/_2_Manuscript_BX_Metabolisation/Data_analysis/Root_plating_assay/"/>
    </mc:Choice>
  </mc:AlternateContent>
  <xr:revisionPtr revIDLastSave="1001" documentId="114_{8829017B-F089-4FC5-8773-804432E84AC7}" xr6:coauthVersionLast="47" xr6:coauthVersionMax="47" xr10:uidLastSave="{92959441-C23C-41A4-97DD-0C2CB685AB1B}"/>
  <bookViews>
    <workbookView xWindow="780" yWindow="780" windowWidth="21600" windowHeight="11295" xr2:uid="{00000000-000D-0000-FFFF-FFFF00000000}"/>
  </bookViews>
  <sheets>
    <sheet name="Count3d" sheetId="2" r:id="rId1"/>
    <sheet name="Count6d" sheetId="4" r:id="rId2"/>
  </sheets>
  <definedNames>
    <definedName name="_xlnm.Print_Area" localSheetId="0">Count3d!$A$1:$L$101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2" l="1"/>
  <c r="O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2" i="2"/>
  <c r="L17" i="2"/>
  <c r="S2" i="2"/>
  <c r="L2" i="2"/>
  <c r="K2" i="2"/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T81" i="2" s="1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P2" i="2" l="1"/>
  <c r="A101" i="2"/>
  <c r="P3" i="2" l="1"/>
  <c r="T3" i="2" s="1"/>
  <c r="P4" i="2"/>
  <c r="T4" i="2" s="1"/>
  <c r="P5" i="2"/>
  <c r="T5" i="2" s="1"/>
  <c r="P6" i="2"/>
  <c r="T6" i="2" s="1"/>
  <c r="P7" i="2"/>
  <c r="T7" i="2" s="1"/>
  <c r="P8" i="2"/>
  <c r="T8" i="2" s="1"/>
  <c r="P9" i="2"/>
  <c r="T9" i="2" s="1"/>
  <c r="P10" i="2"/>
  <c r="T10" i="2" s="1"/>
  <c r="P11" i="2"/>
  <c r="T11" i="2" s="1"/>
  <c r="P12" i="2"/>
  <c r="T12" i="2" s="1"/>
  <c r="P13" i="2"/>
  <c r="T13" i="2" s="1"/>
  <c r="P14" i="2"/>
  <c r="T14" i="2" s="1"/>
  <c r="P15" i="2"/>
  <c r="T15" i="2" s="1"/>
  <c r="P16" i="2"/>
  <c r="T16" i="2" s="1"/>
  <c r="P17" i="2"/>
  <c r="T17" i="2" s="1"/>
  <c r="P18" i="2"/>
  <c r="T18" i="2" s="1"/>
  <c r="P19" i="2"/>
  <c r="T19" i="2" s="1"/>
  <c r="P20" i="2"/>
  <c r="T20" i="2" s="1"/>
  <c r="P21" i="2"/>
  <c r="T21" i="2" s="1"/>
  <c r="P22" i="2"/>
  <c r="T22" i="2" s="1"/>
  <c r="P23" i="2"/>
  <c r="T23" i="2" s="1"/>
  <c r="P24" i="2"/>
  <c r="T24" i="2" s="1"/>
  <c r="P25" i="2"/>
  <c r="T25" i="2" s="1"/>
  <c r="P26" i="2"/>
  <c r="T26" i="2" s="1"/>
  <c r="P27" i="2"/>
  <c r="T27" i="2" s="1"/>
  <c r="P28" i="2"/>
  <c r="T28" i="2" s="1"/>
  <c r="P29" i="2"/>
  <c r="T29" i="2" s="1"/>
  <c r="P30" i="2"/>
  <c r="T30" i="2" s="1"/>
  <c r="P31" i="2"/>
  <c r="T31" i="2" s="1"/>
  <c r="P32" i="2"/>
  <c r="T32" i="2" s="1"/>
  <c r="P33" i="2"/>
  <c r="T33" i="2" s="1"/>
  <c r="P34" i="2"/>
  <c r="T34" i="2" s="1"/>
  <c r="P35" i="2"/>
  <c r="T35" i="2" s="1"/>
  <c r="P36" i="2"/>
  <c r="T36" i="2" s="1"/>
  <c r="P37" i="2"/>
  <c r="T37" i="2" s="1"/>
  <c r="P38" i="2"/>
  <c r="T38" i="2" s="1"/>
  <c r="P39" i="2"/>
  <c r="T39" i="2" s="1"/>
  <c r="P40" i="2"/>
  <c r="T40" i="2" s="1"/>
  <c r="P41" i="2"/>
  <c r="T41" i="2" s="1"/>
  <c r="P42" i="2"/>
  <c r="T42" i="2" s="1"/>
  <c r="P43" i="2"/>
  <c r="T43" i="2" s="1"/>
  <c r="P44" i="2"/>
  <c r="T44" i="2" s="1"/>
  <c r="P45" i="2"/>
  <c r="T45" i="2" s="1"/>
  <c r="P46" i="2"/>
  <c r="T46" i="2" s="1"/>
  <c r="P47" i="2"/>
  <c r="T47" i="2" s="1"/>
  <c r="P48" i="2"/>
  <c r="T48" i="2" s="1"/>
  <c r="P49" i="2"/>
  <c r="T49" i="2" s="1"/>
  <c r="P50" i="2"/>
  <c r="T50" i="2" s="1"/>
  <c r="P51" i="2"/>
  <c r="T51" i="2" s="1"/>
  <c r="P52" i="2"/>
  <c r="T52" i="2" s="1"/>
  <c r="P53" i="2"/>
  <c r="T53" i="2" s="1"/>
  <c r="P54" i="2"/>
  <c r="T54" i="2" s="1"/>
  <c r="P55" i="2"/>
  <c r="T55" i="2" s="1"/>
  <c r="P56" i="2"/>
  <c r="T56" i="2" s="1"/>
  <c r="P57" i="2"/>
  <c r="T57" i="2" s="1"/>
  <c r="P58" i="2"/>
  <c r="T58" i="2" s="1"/>
  <c r="P59" i="2"/>
  <c r="T59" i="2" s="1"/>
  <c r="P60" i="2"/>
  <c r="T60" i="2" s="1"/>
  <c r="P61" i="2"/>
  <c r="T61" i="2" s="1"/>
  <c r="P62" i="2"/>
  <c r="T62" i="2" s="1"/>
  <c r="P63" i="2"/>
  <c r="T63" i="2" s="1"/>
  <c r="P64" i="2"/>
  <c r="T64" i="2" s="1"/>
  <c r="P65" i="2"/>
  <c r="T65" i="2" s="1"/>
  <c r="P66" i="2"/>
  <c r="T66" i="2" s="1"/>
  <c r="P67" i="2"/>
  <c r="T67" i="2" s="1"/>
  <c r="P68" i="2"/>
  <c r="T68" i="2" s="1"/>
  <c r="P69" i="2"/>
  <c r="T69" i="2" s="1"/>
  <c r="P70" i="2"/>
  <c r="T70" i="2" s="1"/>
  <c r="P71" i="2"/>
  <c r="T71" i="2" s="1"/>
  <c r="P72" i="2"/>
  <c r="T72" i="2" s="1"/>
  <c r="P73" i="2"/>
  <c r="T73" i="2" s="1"/>
  <c r="P74" i="2"/>
  <c r="T74" i="2" s="1"/>
  <c r="P75" i="2"/>
  <c r="T75" i="2" s="1"/>
  <c r="P76" i="2"/>
  <c r="T76" i="2" s="1"/>
  <c r="P77" i="2"/>
  <c r="T77" i="2" s="1"/>
  <c r="P78" i="2"/>
  <c r="T78" i="2" s="1"/>
  <c r="P79" i="2"/>
  <c r="T79" i="2" s="1"/>
  <c r="P80" i="2"/>
  <c r="T80" i="2" s="1"/>
  <c r="P82" i="2"/>
  <c r="T82" i="2" s="1"/>
  <c r="P83" i="2"/>
  <c r="T83" i="2" s="1"/>
  <c r="P84" i="2"/>
  <c r="T84" i="2" s="1"/>
  <c r="P85" i="2"/>
  <c r="T85" i="2" s="1"/>
  <c r="P86" i="2"/>
  <c r="T86" i="2" s="1"/>
  <c r="P87" i="2"/>
  <c r="T87" i="2" s="1"/>
  <c r="P88" i="2"/>
  <c r="T88" i="2" s="1"/>
  <c r="P89" i="2"/>
  <c r="T89" i="2" s="1"/>
  <c r="P90" i="2"/>
  <c r="T90" i="2" s="1"/>
  <c r="P91" i="2"/>
  <c r="T91" i="2" s="1"/>
  <c r="P92" i="2"/>
  <c r="T92" i="2" s="1"/>
  <c r="P93" i="2"/>
  <c r="T93" i="2" s="1"/>
  <c r="P94" i="2"/>
  <c r="T94" i="2" s="1"/>
  <c r="P95" i="2"/>
  <c r="T95" i="2" s="1"/>
  <c r="P96" i="2"/>
  <c r="T96" i="2" s="1"/>
  <c r="P97" i="2"/>
  <c r="T97" i="2" s="1"/>
  <c r="P98" i="2"/>
  <c r="T98" i="2" s="1"/>
  <c r="P99" i="2"/>
  <c r="T99" i="2" s="1"/>
  <c r="P100" i="2"/>
  <c r="T100" i="2" s="1"/>
  <c r="P101" i="2"/>
  <c r="T101" i="2" s="1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I101" i="4" l="1"/>
  <c r="J101" i="4" s="1"/>
  <c r="F101" i="4"/>
  <c r="C101" i="4"/>
  <c r="I100" i="4"/>
  <c r="J100" i="4" s="1"/>
  <c r="F100" i="4"/>
  <c r="C100" i="4"/>
  <c r="I99" i="4"/>
  <c r="J99" i="4" s="1"/>
  <c r="F99" i="4"/>
  <c r="C99" i="4"/>
  <c r="J98" i="4"/>
  <c r="I98" i="4"/>
  <c r="F98" i="4"/>
  <c r="C98" i="4"/>
  <c r="I97" i="4"/>
  <c r="J97" i="4" s="1"/>
  <c r="F97" i="4"/>
  <c r="C97" i="4"/>
  <c r="I96" i="4"/>
  <c r="J96" i="4" s="1"/>
  <c r="F96" i="4"/>
  <c r="C96" i="4"/>
  <c r="I95" i="4"/>
  <c r="J95" i="4" s="1"/>
  <c r="F95" i="4"/>
  <c r="C95" i="4"/>
  <c r="I94" i="4"/>
  <c r="J94" i="4" s="1"/>
  <c r="F94" i="4"/>
  <c r="C94" i="4"/>
  <c r="I93" i="4"/>
  <c r="J93" i="4" s="1"/>
  <c r="F93" i="4"/>
  <c r="C93" i="4"/>
  <c r="I92" i="4"/>
  <c r="J92" i="4" s="1"/>
  <c r="F92" i="4"/>
  <c r="C92" i="4"/>
  <c r="I91" i="4"/>
  <c r="J91" i="4" s="1"/>
  <c r="F91" i="4"/>
  <c r="C91" i="4"/>
  <c r="I90" i="4"/>
  <c r="J90" i="4" s="1"/>
  <c r="F90" i="4"/>
  <c r="C90" i="4"/>
  <c r="I89" i="4"/>
  <c r="J89" i="4" s="1"/>
  <c r="F89" i="4"/>
  <c r="C89" i="4"/>
  <c r="I88" i="4"/>
  <c r="J88" i="4" s="1"/>
  <c r="F88" i="4"/>
  <c r="C88" i="4"/>
  <c r="I87" i="4"/>
  <c r="J87" i="4" s="1"/>
  <c r="F87" i="4"/>
  <c r="C87" i="4"/>
  <c r="I86" i="4"/>
  <c r="J86" i="4" s="1"/>
  <c r="F86" i="4"/>
  <c r="C86" i="4"/>
  <c r="I85" i="4"/>
  <c r="J85" i="4" s="1"/>
  <c r="F85" i="4"/>
  <c r="C85" i="4"/>
  <c r="I84" i="4"/>
  <c r="J84" i="4" s="1"/>
  <c r="F84" i="4"/>
  <c r="C84" i="4"/>
  <c r="I83" i="4"/>
  <c r="J83" i="4" s="1"/>
  <c r="F83" i="4"/>
  <c r="C83" i="4"/>
  <c r="I82" i="4"/>
  <c r="J82" i="4" s="1"/>
  <c r="F82" i="4"/>
  <c r="C82" i="4"/>
  <c r="I81" i="4"/>
  <c r="J81" i="4" s="1"/>
  <c r="F81" i="4"/>
  <c r="C81" i="4"/>
  <c r="I80" i="4"/>
  <c r="J80" i="4" s="1"/>
  <c r="F80" i="4"/>
  <c r="C80" i="4"/>
  <c r="I79" i="4"/>
  <c r="J79" i="4" s="1"/>
  <c r="F79" i="4"/>
  <c r="C79" i="4"/>
  <c r="I78" i="4"/>
  <c r="J78" i="4" s="1"/>
  <c r="F78" i="4"/>
  <c r="C78" i="4"/>
  <c r="I77" i="4"/>
  <c r="J77" i="4" s="1"/>
  <c r="F77" i="4"/>
  <c r="C77" i="4"/>
  <c r="I76" i="4"/>
  <c r="J76" i="4" s="1"/>
  <c r="F76" i="4"/>
  <c r="C76" i="4"/>
  <c r="I75" i="4"/>
  <c r="J75" i="4" s="1"/>
  <c r="F75" i="4"/>
  <c r="C75" i="4"/>
  <c r="J74" i="4"/>
  <c r="I74" i="4"/>
  <c r="F74" i="4"/>
  <c r="C74" i="4"/>
  <c r="I73" i="4"/>
  <c r="J73" i="4" s="1"/>
  <c r="F73" i="4"/>
  <c r="C73" i="4"/>
  <c r="I72" i="4"/>
  <c r="J72" i="4" s="1"/>
  <c r="F72" i="4"/>
  <c r="C72" i="4"/>
  <c r="I71" i="4"/>
  <c r="J71" i="4" s="1"/>
  <c r="F71" i="4"/>
  <c r="C71" i="4"/>
  <c r="I70" i="4"/>
  <c r="J70" i="4" s="1"/>
  <c r="F70" i="4"/>
  <c r="C70" i="4"/>
  <c r="I69" i="4"/>
  <c r="J69" i="4" s="1"/>
  <c r="F69" i="4"/>
  <c r="C69" i="4"/>
  <c r="I68" i="4"/>
  <c r="J68" i="4" s="1"/>
  <c r="F68" i="4"/>
  <c r="C68" i="4"/>
  <c r="I67" i="4"/>
  <c r="J67" i="4" s="1"/>
  <c r="F67" i="4"/>
  <c r="C67" i="4"/>
  <c r="I66" i="4"/>
  <c r="J66" i="4" s="1"/>
  <c r="F66" i="4"/>
  <c r="C66" i="4"/>
  <c r="I65" i="4"/>
  <c r="J65" i="4" s="1"/>
  <c r="F65" i="4"/>
  <c r="C65" i="4"/>
  <c r="I64" i="4"/>
  <c r="J64" i="4" s="1"/>
  <c r="F64" i="4"/>
  <c r="C64" i="4"/>
  <c r="I63" i="4"/>
  <c r="J63" i="4" s="1"/>
  <c r="F63" i="4"/>
  <c r="C63" i="4"/>
  <c r="I62" i="4"/>
  <c r="J62" i="4" s="1"/>
  <c r="F62" i="4"/>
  <c r="C62" i="4"/>
  <c r="I61" i="4"/>
  <c r="J61" i="4" s="1"/>
  <c r="C61" i="4"/>
  <c r="I60" i="4"/>
  <c r="J60" i="4" s="1"/>
  <c r="C60" i="4"/>
  <c r="I59" i="4"/>
  <c r="J59" i="4" s="1"/>
  <c r="C59" i="4"/>
  <c r="I58" i="4"/>
  <c r="J58" i="4" s="1"/>
  <c r="C58" i="4"/>
  <c r="I57" i="4"/>
  <c r="J57" i="4" s="1"/>
  <c r="C57" i="4"/>
  <c r="I56" i="4"/>
  <c r="J56" i="4" s="1"/>
  <c r="C56" i="4"/>
  <c r="I55" i="4"/>
  <c r="J55" i="4" s="1"/>
  <c r="C55" i="4"/>
  <c r="I54" i="4"/>
  <c r="J54" i="4" s="1"/>
  <c r="C54" i="4"/>
  <c r="I53" i="4"/>
  <c r="J53" i="4" s="1"/>
  <c r="C53" i="4"/>
  <c r="I52" i="4"/>
  <c r="J52" i="4" s="1"/>
  <c r="C52" i="4"/>
  <c r="I51" i="4"/>
  <c r="J51" i="4" s="1"/>
  <c r="F51" i="4"/>
  <c r="C51" i="4"/>
  <c r="I50" i="4"/>
  <c r="J50" i="4" s="1"/>
  <c r="F50" i="4"/>
  <c r="C50" i="4"/>
  <c r="I49" i="4"/>
  <c r="J49" i="4" s="1"/>
  <c r="F49" i="4"/>
  <c r="C49" i="4"/>
  <c r="I48" i="4"/>
  <c r="J48" i="4" s="1"/>
  <c r="F48" i="4"/>
  <c r="C48" i="4"/>
  <c r="I47" i="4"/>
  <c r="J47" i="4" s="1"/>
  <c r="F47" i="4"/>
  <c r="C47" i="4"/>
  <c r="I46" i="4"/>
  <c r="J46" i="4" s="1"/>
  <c r="F46" i="4"/>
  <c r="C46" i="4"/>
  <c r="I45" i="4"/>
  <c r="J45" i="4" s="1"/>
  <c r="F45" i="4"/>
  <c r="C45" i="4"/>
  <c r="I44" i="4"/>
  <c r="J44" i="4" s="1"/>
  <c r="F44" i="4"/>
  <c r="C44" i="4"/>
  <c r="I43" i="4"/>
  <c r="J43" i="4" s="1"/>
  <c r="F43" i="4"/>
  <c r="C43" i="4"/>
  <c r="I42" i="4"/>
  <c r="J42" i="4" s="1"/>
  <c r="C42" i="4"/>
  <c r="I41" i="4"/>
  <c r="F41" i="4"/>
  <c r="C41" i="4"/>
  <c r="I40" i="4"/>
  <c r="J40" i="4" s="1"/>
  <c r="F40" i="4"/>
  <c r="C40" i="4"/>
  <c r="I39" i="4"/>
  <c r="F39" i="4"/>
  <c r="C39" i="4"/>
  <c r="I38" i="4"/>
  <c r="J38" i="4" s="1"/>
  <c r="F38" i="4"/>
  <c r="C38" i="4"/>
  <c r="I37" i="4"/>
  <c r="F37" i="4"/>
  <c r="C37" i="4"/>
  <c r="I36" i="4"/>
  <c r="J36" i="4" s="1"/>
  <c r="F36" i="4"/>
  <c r="C36" i="4"/>
  <c r="I35" i="4"/>
  <c r="F35" i="4"/>
  <c r="J35" i="4" s="1"/>
  <c r="C35" i="4"/>
  <c r="I34" i="4"/>
  <c r="J34" i="4" s="1"/>
  <c r="F34" i="4"/>
  <c r="C34" i="4"/>
  <c r="I33" i="4"/>
  <c r="F33" i="4"/>
  <c r="C33" i="4"/>
  <c r="I32" i="4"/>
  <c r="J32" i="4" s="1"/>
  <c r="F32" i="4"/>
  <c r="C32" i="4"/>
  <c r="I31" i="4"/>
  <c r="F31" i="4"/>
  <c r="C31" i="4"/>
  <c r="I30" i="4"/>
  <c r="J30" i="4" s="1"/>
  <c r="F30" i="4"/>
  <c r="C30" i="4"/>
  <c r="I29" i="4"/>
  <c r="F29" i="4"/>
  <c r="C29" i="4"/>
  <c r="I28" i="4"/>
  <c r="J28" i="4" s="1"/>
  <c r="F28" i="4"/>
  <c r="C28" i="4"/>
  <c r="I27" i="4"/>
  <c r="F27" i="4"/>
  <c r="C27" i="4"/>
  <c r="I26" i="4"/>
  <c r="J26" i="4" s="1"/>
  <c r="F26" i="4"/>
  <c r="C26" i="4"/>
  <c r="I25" i="4"/>
  <c r="F25" i="4"/>
  <c r="J25" i="4" s="1"/>
  <c r="C25" i="4"/>
  <c r="I24" i="4"/>
  <c r="J24" i="4" s="1"/>
  <c r="F24" i="4"/>
  <c r="C24" i="4"/>
  <c r="I23" i="4"/>
  <c r="F23" i="4"/>
  <c r="C23" i="4"/>
  <c r="I22" i="4"/>
  <c r="J22" i="4" s="1"/>
  <c r="F22" i="4"/>
  <c r="C22" i="4"/>
  <c r="I21" i="4"/>
  <c r="F21" i="4"/>
  <c r="J21" i="4" s="1"/>
  <c r="C21" i="4"/>
  <c r="I20" i="4"/>
  <c r="J20" i="4" s="1"/>
  <c r="F20" i="4"/>
  <c r="C20" i="4"/>
  <c r="I19" i="4"/>
  <c r="F19" i="4"/>
  <c r="C19" i="4"/>
  <c r="I18" i="4"/>
  <c r="J18" i="4" s="1"/>
  <c r="F18" i="4"/>
  <c r="C18" i="4"/>
  <c r="I17" i="4"/>
  <c r="F17" i="4"/>
  <c r="C17" i="4"/>
  <c r="I16" i="4"/>
  <c r="J16" i="4" s="1"/>
  <c r="F16" i="4"/>
  <c r="C16" i="4"/>
  <c r="I15" i="4"/>
  <c r="F15" i="4"/>
  <c r="C15" i="4"/>
  <c r="I14" i="4"/>
  <c r="J14" i="4" s="1"/>
  <c r="F14" i="4"/>
  <c r="C14" i="4"/>
  <c r="I13" i="4"/>
  <c r="F13" i="4"/>
  <c r="C13" i="4"/>
  <c r="I12" i="4"/>
  <c r="J12" i="4" s="1"/>
  <c r="F12" i="4"/>
  <c r="C12" i="4"/>
  <c r="I11" i="4"/>
  <c r="F11" i="4"/>
  <c r="C11" i="4"/>
  <c r="J10" i="4"/>
  <c r="I10" i="4"/>
  <c r="F10" i="4"/>
  <c r="C10" i="4"/>
  <c r="I9" i="4"/>
  <c r="F9" i="4"/>
  <c r="J9" i="4" s="1"/>
  <c r="C9" i="4"/>
  <c r="I8" i="4"/>
  <c r="J8" i="4" s="1"/>
  <c r="F8" i="4"/>
  <c r="C8" i="4"/>
  <c r="I7" i="4"/>
  <c r="F7" i="4"/>
  <c r="C7" i="4"/>
  <c r="I6" i="4"/>
  <c r="J6" i="4" s="1"/>
  <c r="F6" i="4"/>
  <c r="C6" i="4"/>
  <c r="I5" i="4"/>
  <c r="F5" i="4"/>
  <c r="C5" i="4"/>
  <c r="I4" i="4"/>
  <c r="J4" i="4" s="1"/>
  <c r="F4" i="4"/>
  <c r="C4" i="4"/>
  <c r="I3" i="4"/>
  <c r="F3" i="4"/>
  <c r="C3" i="4"/>
  <c r="I2" i="4"/>
  <c r="J2" i="4" s="1"/>
  <c r="F2" i="4"/>
  <c r="C2" i="4"/>
  <c r="J11" i="4" l="1"/>
  <c r="J37" i="4"/>
  <c r="J7" i="4"/>
  <c r="J15" i="4"/>
  <c r="J23" i="4"/>
  <c r="J41" i="4"/>
  <c r="J39" i="4"/>
  <c r="J33" i="4"/>
  <c r="J31" i="4"/>
  <c r="J29" i="4"/>
  <c r="J27" i="4"/>
  <c r="J19" i="4"/>
  <c r="J17" i="4"/>
  <c r="J13" i="4"/>
  <c r="J5" i="4"/>
  <c r="J3" i="4"/>
  <c r="K3" i="2"/>
  <c r="K4" i="2"/>
  <c r="K5" i="2"/>
  <c r="K6" i="2"/>
  <c r="K7" i="2"/>
  <c r="K8" i="2"/>
  <c r="L8" i="2" s="1"/>
  <c r="K9" i="2"/>
  <c r="L9" i="2" s="1"/>
  <c r="K10" i="2"/>
  <c r="L10" i="2" s="1"/>
  <c r="K11" i="2"/>
  <c r="K12" i="2"/>
  <c r="K13" i="2"/>
  <c r="K14" i="2"/>
  <c r="K15" i="2"/>
  <c r="K16" i="2"/>
  <c r="L16" i="2" s="1"/>
  <c r="K17" i="2"/>
  <c r="K18" i="2"/>
  <c r="L18" i="2" s="1"/>
  <c r="K19" i="2"/>
  <c r="K20" i="2"/>
  <c r="K21" i="2"/>
  <c r="K22" i="2"/>
  <c r="K23" i="2"/>
  <c r="K24" i="2"/>
  <c r="K25" i="2"/>
  <c r="L25" i="2" s="1"/>
  <c r="K26" i="2"/>
  <c r="L26" i="2" s="1"/>
  <c r="K27" i="2"/>
  <c r="K28" i="2"/>
  <c r="K29" i="2"/>
  <c r="K30" i="2"/>
  <c r="K31" i="2"/>
  <c r="K32" i="2"/>
  <c r="K33" i="2"/>
  <c r="K34" i="2"/>
  <c r="L34" i="2" s="1"/>
  <c r="K35" i="2"/>
  <c r="K36" i="2"/>
  <c r="K37" i="2"/>
  <c r="K38" i="2"/>
  <c r="K39" i="2"/>
  <c r="K40" i="2"/>
  <c r="K41" i="2"/>
  <c r="K42" i="2"/>
  <c r="L42" i="2" s="1"/>
  <c r="K43" i="2"/>
  <c r="K44" i="2"/>
  <c r="K45" i="2"/>
  <c r="K46" i="2"/>
  <c r="K47" i="2"/>
  <c r="K48" i="2"/>
  <c r="L48" i="2" s="1"/>
  <c r="K49" i="2"/>
  <c r="L49" i="2" s="1"/>
  <c r="K50" i="2"/>
  <c r="L50" i="2" s="1"/>
  <c r="K51" i="2"/>
  <c r="K52" i="2"/>
  <c r="K53" i="2"/>
  <c r="K54" i="2"/>
  <c r="K55" i="2"/>
  <c r="K56" i="2"/>
  <c r="L56" i="2" s="1"/>
  <c r="K57" i="2"/>
  <c r="L57" i="2" s="1"/>
  <c r="K58" i="2"/>
  <c r="L58" i="2" s="1"/>
  <c r="K59" i="2"/>
  <c r="K60" i="2"/>
  <c r="K61" i="2"/>
  <c r="K62" i="2"/>
  <c r="K63" i="2"/>
  <c r="K64" i="2"/>
  <c r="L64" i="2" s="1"/>
  <c r="K65" i="2"/>
  <c r="L65" i="2" s="1"/>
  <c r="K66" i="2"/>
  <c r="L66" i="2" s="1"/>
  <c r="K67" i="2"/>
  <c r="K68" i="2"/>
  <c r="K69" i="2"/>
  <c r="K70" i="2"/>
  <c r="K71" i="2"/>
  <c r="K72" i="2"/>
  <c r="L72" i="2" s="1"/>
  <c r="K73" i="2"/>
  <c r="L73" i="2" s="1"/>
  <c r="K74" i="2"/>
  <c r="L74" i="2" s="1"/>
  <c r="K75" i="2"/>
  <c r="K76" i="2"/>
  <c r="K77" i="2"/>
  <c r="K78" i="2"/>
  <c r="K79" i="2"/>
  <c r="K80" i="2"/>
  <c r="L80" i="2" s="1"/>
  <c r="K82" i="2"/>
  <c r="L82" i="2" s="1"/>
  <c r="K83" i="2"/>
  <c r="K84" i="2"/>
  <c r="K85" i="2"/>
  <c r="K86" i="2"/>
  <c r="K87" i="2"/>
  <c r="K88" i="2"/>
  <c r="K89" i="2"/>
  <c r="L89" i="2" s="1"/>
  <c r="K90" i="2"/>
  <c r="L90" i="2" s="1"/>
  <c r="K91" i="2"/>
  <c r="K92" i="2"/>
  <c r="K93" i="2"/>
  <c r="K94" i="2"/>
  <c r="K95" i="2"/>
  <c r="K96" i="2"/>
  <c r="K97" i="2"/>
  <c r="L97" i="2" s="1"/>
  <c r="K98" i="2"/>
  <c r="L98" i="2" s="1"/>
  <c r="K99" i="2"/>
  <c r="K100" i="2"/>
  <c r="K101" i="2"/>
  <c r="L4" i="2"/>
  <c r="L5" i="2"/>
  <c r="L6" i="2"/>
  <c r="L13" i="2"/>
  <c r="L14" i="2"/>
  <c r="L15" i="2"/>
  <c r="L23" i="2"/>
  <c r="L24" i="2"/>
  <c r="L32" i="2"/>
  <c r="L33" i="2"/>
  <c r="L40" i="2"/>
  <c r="L41" i="2"/>
  <c r="L43" i="2"/>
  <c r="L51" i="2"/>
  <c r="L52" i="2"/>
  <c r="L53" i="2"/>
  <c r="L54" i="2"/>
  <c r="L55" i="2"/>
  <c r="L59" i="2"/>
  <c r="L60" i="2"/>
  <c r="L61" i="2"/>
  <c r="L69" i="2"/>
  <c r="L70" i="2"/>
  <c r="L71" i="2"/>
  <c r="L77" i="2"/>
  <c r="L78" i="2"/>
  <c r="L79" i="2"/>
  <c r="L86" i="2"/>
  <c r="L87" i="2"/>
  <c r="L88" i="2"/>
  <c r="L95" i="2"/>
  <c r="L96" i="2"/>
  <c r="L99" i="2"/>
  <c r="L63" i="2"/>
  <c r="L67" i="2"/>
  <c r="L68" i="2"/>
  <c r="L75" i="2"/>
  <c r="L76" i="2"/>
  <c r="L83" i="2"/>
  <c r="L84" i="2"/>
  <c r="L85" i="2"/>
  <c r="L91" i="2"/>
  <c r="L92" i="2"/>
  <c r="L93" i="2"/>
  <c r="L94" i="2"/>
  <c r="L100" i="2"/>
  <c r="L101" i="2"/>
  <c r="L62" i="2"/>
  <c r="L47" i="2"/>
  <c r="L46" i="2"/>
  <c r="L45" i="2"/>
  <c r="L44" i="2"/>
  <c r="L39" i="2"/>
  <c r="L38" i="2"/>
  <c r="L37" i="2"/>
  <c r="L36" i="2"/>
  <c r="L35" i="2"/>
  <c r="L31" i="2"/>
  <c r="L30" i="2"/>
  <c r="L29" i="2"/>
  <c r="L28" i="2"/>
  <c r="L27" i="2"/>
  <c r="L22" i="2"/>
  <c r="L3" i="2"/>
  <c r="L7" i="2"/>
  <c r="L11" i="2"/>
  <c r="L12" i="2"/>
  <c r="L19" i="2"/>
  <c r="L20" i="2"/>
  <c r="L21" i="2"/>
  <c r="E101" i="2" l="1"/>
  <c r="E100" i="2"/>
  <c r="A100" i="2"/>
  <c r="E99" i="2"/>
  <c r="A99" i="2"/>
  <c r="E98" i="2"/>
  <c r="A98" i="2"/>
  <c r="E97" i="2"/>
  <c r="A97" i="2"/>
  <c r="E96" i="2"/>
  <c r="A96" i="2"/>
  <c r="E95" i="2"/>
  <c r="A95" i="2"/>
  <c r="E94" i="2"/>
  <c r="A94" i="2"/>
  <c r="E93" i="2"/>
  <c r="A93" i="2"/>
  <c r="E92" i="2"/>
  <c r="A92" i="2"/>
  <c r="E91" i="2"/>
  <c r="A91" i="2"/>
  <c r="E90" i="2"/>
  <c r="A90" i="2"/>
  <c r="E89" i="2"/>
  <c r="A89" i="2"/>
  <c r="E88" i="2"/>
  <c r="A88" i="2"/>
  <c r="E87" i="2"/>
  <c r="A87" i="2"/>
  <c r="E86" i="2"/>
  <c r="A86" i="2"/>
  <c r="E85" i="2"/>
  <c r="A85" i="2"/>
  <c r="E84" i="2"/>
  <c r="A84" i="2"/>
  <c r="E83" i="2"/>
  <c r="A83" i="2"/>
  <c r="E82" i="2"/>
  <c r="A82" i="2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2" i="2"/>
  <c r="E3" i="2"/>
  <c r="E4" i="2"/>
  <c r="E5" i="2"/>
  <c r="E6" i="2"/>
  <c r="E7" i="2"/>
  <c r="E8" i="2"/>
  <c r="E9" i="2"/>
  <c r="E10" i="2"/>
  <c r="E11" i="2"/>
  <c r="E72" i="2"/>
  <c r="E73" i="2"/>
  <c r="E74" i="2"/>
  <c r="E75" i="2"/>
  <c r="E76" i="2"/>
  <c r="E77" i="2"/>
  <c r="E78" i="2"/>
  <c r="E79" i="2"/>
  <c r="E80" i="2"/>
  <c r="E81" i="2"/>
  <c r="E12" i="2"/>
  <c r="E13" i="2"/>
  <c r="E14" i="2"/>
  <c r="E15" i="2"/>
  <c r="E16" i="2"/>
  <c r="E17" i="2"/>
  <c r="E18" i="2"/>
  <c r="E19" i="2"/>
  <c r="E20" i="2"/>
  <c r="E21" i="2"/>
  <c r="E22" i="2"/>
  <c r="A21" i="2"/>
  <c r="A20" i="2"/>
  <c r="A19" i="2"/>
  <c r="A18" i="2"/>
  <c r="A17" i="2"/>
  <c r="A16" i="2"/>
  <c r="A15" i="2"/>
  <c r="A14" i="2"/>
  <c r="A13" i="2"/>
  <c r="A12" i="2"/>
  <c r="A81" i="2"/>
  <c r="A80" i="2"/>
  <c r="A79" i="2"/>
  <c r="A78" i="2"/>
  <c r="A77" i="2"/>
  <c r="A76" i="2"/>
  <c r="A75" i="2"/>
  <c r="A74" i="2"/>
  <c r="A73" i="2"/>
  <c r="A7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2" i="2"/>
  <c r="A3" i="2"/>
  <c r="A4" i="2"/>
  <c r="A5" i="2"/>
  <c r="A6" i="2"/>
  <c r="A7" i="2"/>
  <c r="A8" i="2"/>
  <c r="A9" i="2"/>
  <c r="A10" i="2"/>
  <c r="A11" i="2"/>
  <c r="A22" i="2"/>
</calcChain>
</file>

<file path=xl/sharedStrings.xml><?xml version="1.0" encoding="utf-8"?>
<sst xmlns="http://schemas.openxmlformats.org/spreadsheetml/2006/main" count="449" uniqueCount="31">
  <si>
    <t>root</t>
  </si>
  <si>
    <t>rhizo</t>
  </si>
  <si>
    <t>soil</t>
  </si>
  <si>
    <t>sample_ID</t>
  </si>
  <si>
    <t>replicate</t>
  </si>
  <si>
    <t>compartment</t>
  </si>
  <si>
    <t>groups</t>
  </si>
  <si>
    <t>species</t>
  </si>
  <si>
    <t>Tri</t>
  </si>
  <si>
    <t>Med</t>
  </si>
  <si>
    <t>Bra</t>
  </si>
  <si>
    <t>Ara</t>
  </si>
  <si>
    <t>B73_WT</t>
  </si>
  <si>
    <t>B73_bx1</t>
  </si>
  <si>
    <t>NA</t>
  </si>
  <si>
    <t>tube</t>
  </si>
  <si>
    <t>tube_root</t>
  </si>
  <si>
    <t>sample_weight</t>
  </si>
  <si>
    <t>CFU_TSB_Chex</t>
  </si>
  <si>
    <t>Count_dil_TSB_Chex</t>
  </si>
  <si>
    <t>weight</t>
  </si>
  <si>
    <t>Dil_TSB_Chex</t>
  </si>
  <si>
    <t>Dil_TSB_Chex_6d</t>
  </si>
  <si>
    <t>Count_dil_TSB_Chex_6d</t>
  </si>
  <si>
    <t>CFU_TSB_Chex_6d</t>
  </si>
  <si>
    <t>CFU_TSB_Chex_w</t>
  </si>
  <si>
    <t>CFU_TSB_Chex_w_6d</t>
  </si>
  <si>
    <t>count_red_10</t>
  </si>
  <si>
    <t>CFU_red_10d</t>
  </si>
  <si>
    <t>Count_dil_red</t>
  </si>
  <si>
    <t>CFU_red_10d_norm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</si>
</sst>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03"/>
  <sheetViews>
    <sheetView tabSelected="1" zoomScaleNormal="100" workbookViewId="0">
      <pane xSplit="1" topLeftCell="H1" activePane="topRight" state="frozen"/>
      <selection pane="topRight" activeCell="N5" sqref="N5"/>
    </sheetView>
  </sheetViews>
  <sheetFormatPr defaultColWidth="11.42578125" defaultRowHeight="20.100000000000001" customHeight="1" x14ac:dyDescent="0.25"/>
  <cols>
    <col min="1" max="1" width="18.85546875" customWidth="1"/>
    <col min="2" max="2" width="8.85546875" customWidth="1"/>
    <col min="3" max="3" width="11.42578125" customWidth="1"/>
    <col min="4" max="4" width="14.140625" customWidth="1"/>
    <col min="5" max="5" width="16.140625" customWidth="1"/>
    <col min="8" max="9" width="15.140625" customWidth="1"/>
    <col min="10" max="10" width="22.28515625" customWidth="1"/>
    <col min="11" max="11" width="17.140625" customWidth="1"/>
    <col min="12" max="12" width="21.140625" customWidth="1"/>
    <col min="13" max="13" width="18.7109375" bestFit="1" customWidth="1"/>
    <col min="14" max="14" width="24.5703125" customWidth="1"/>
    <col min="15" max="15" width="18.85546875" customWidth="1"/>
    <col min="16" max="16" width="21.140625" customWidth="1"/>
    <col min="17" max="17" width="15.140625" customWidth="1"/>
    <col min="18" max="18" width="14.5703125" customWidth="1"/>
    <col min="19" max="19" width="20.42578125" customWidth="1"/>
  </cols>
  <sheetData>
    <row r="1" spans="1:20" ht="20.100000000000001" customHeight="1" x14ac:dyDescent="0.25">
      <c r="A1" s="1" t="s">
        <v>3</v>
      </c>
      <c r="B1" s="1" t="s">
        <v>4</v>
      </c>
      <c r="C1" s="1" t="s">
        <v>7</v>
      </c>
      <c r="D1" s="1" t="s">
        <v>5</v>
      </c>
      <c r="E1" s="3" t="s">
        <v>6</v>
      </c>
      <c r="F1" s="4" t="s">
        <v>15</v>
      </c>
      <c r="G1" s="4" t="s">
        <v>16</v>
      </c>
      <c r="H1" s="4" t="s">
        <v>17</v>
      </c>
      <c r="I1" s="1" t="s">
        <v>21</v>
      </c>
      <c r="J1" s="1" t="s">
        <v>19</v>
      </c>
      <c r="K1" s="1" t="s">
        <v>18</v>
      </c>
      <c r="L1" s="2" t="s">
        <v>25</v>
      </c>
      <c r="M1" s="1" t="s">
        <v>22</v>
      </c>
      <c r="N1" s="1" t="s">
        <v>23</v>
      </c>
      <c r="O1" s="1" t="s">
        <v>24</v>
      </c>
      <c r="P1" s="2" t="s">
        <v>26</v>
      </c>
      <c r="Q1" s="1" t="s">
        <v>27</v>
      </c>
      <c r="R1" s="1" t="s">
        <v>29</v>
      </c>
      <c r="S1" s="3" t="s">
        <v>28</v>
      </c>
      <c r="T1" s="3" t="s">
        <v>30</v>
      </c>
    </row>
    <row r="2" spans="1:20" ht="20.100000000000001" customHeight="1" x14ac:dyDescent="0.25">
      <c r="A2" s="1" t="str">
        <f t="shared" ref="A2:A33" si="0">C2&amp;"-"&amp;D2&amp;"-"&amp;B2</f>
        <v>B73_WT-soil-1</v>
      </c>
      <c r="B2" s="1">
        <v>1</v>
      </c>
      <c r="C2" s="1" t="s">
        <v>12</v>
      </c>
      <c r="D2" s="1" t="s">
        <v>2</v>
      </c>
      <c r="E2" s="3" t="str">
        <f t="shared" ref="E2:E33" si="1">C2&amp;"-"&amp;D2</f>
        <v>B73_WT-soil</v>
      </c>
      <c r="F2">
        <v>6667.6</v>
      </c>
      <c r="G2">
        <v>9596</v>
      </c>
      <c r="H2">
        <f>(G2-F2)/1000</f>
        <v>2.9283999999999994</v>
      </c>
      <c r="I2" s="1">
        <v>1000</v>
      </c>
      <c r="J2" s="1">
        <v>59</v>
      </c>
      <c r="K2" s="1">
        <f>J2*I2*500</f>
        <v>29500000</v>
      </c>
      <c r="L2" s="1">
        <f>K2/H2</f>
        <v>10073760.415243821</v>
      </c>
      <c r="M2" s="1">
        <v>1000</v>
      </c>
      <c r="N2" s="1">
        <v>69</v>
      </c>
      <c r="O2" s="1">
        <f>N2*M2*500</f>
        <v>34500000</v>
      </c>
      <c r="P2" s="1">
        <f>O2/H2</f>
        <v>11781177.434776671</v>
      </c>
      <c r="Q2" s="1">
        <v>24</v>
      </c>
      <c r="R2" s="3">
        <v>1000</v>
      </c>
      <c r="S2" s="1">
        <f>(Q2*R2*200)/H2</f>
        <v>1639120.338751537</v>
      </c>
      <c r="T2">
        <f>S2/P2</f>
        <v>0.1391304347826087</v>
      </c>
    </row>
    <row r="3" spans="1:20" ht="20.100000000000001" customHeight="1" x14ac:dyDescent="0.25">
      <c r="A3" s="1" t="str">
        <f t="shared" si="0"/>
        <v>B73_WT-soil-2</v>
      </c>
      <c r="B3" s="1">
        <v>2</v>
      </c>
      <c r="C3" s="1" t="s">
        <v>12</v>
      </c>
      <c r="D3" s="1" t="s">
        <v>2</v>
      </c>
      <c r="E3" s="3" t="str">
        <f t="shared" si="1"/>
        <v>B73_WT-soil</v>
      </c>
      <c r="F3">
        <v>6683.7</v>
      </c>
      <c r="G3">
        <v>9072</v>
      </c>
      <c r="H3">
        <f t="shared" ref="H3:H66" si="2">(G3-F3)/1000</f>
        <v>2.3883000000000001</v>
      </c>
      <c r="I3" s="1">
        <v>1000</v>
      </c>
      <c r="J3" s="1">
        <v>57</v>
      </c>
      <c r="K3" s="1">
        <f t="shared" ref="K3:K66" si="3">J3*I3*500</f>
        <v>28500000</v>
      </c>
      <c r="L3" s="1">
        <f t="shared" ref="L3:L66" si="4">K3/H3</f>
        <v>11933174.224343674</v>
      </c>
      <c r="M3" s="1">
        <v>1000</v>
      </c>
      <c r="N3" s="1">
        <v>68</v>
      </c>
      <c r="O3" s="1">
        <f t="shared" ref="O3:O66" si="5">N3*M3*500</f>
        <v>34000000</v>
      </c>
      <c r="P3" s="1">
        <f t="shared" ref="P3:P66" si="6">O3/H3</f>
        <v>14236067.495708244</v>
      </c>
      <c r="Q3" s="1">
        <v>22</v>
      </c>
      <c r="R3" s="3">
        <v>1000</v>
      </c>
      <c r="S3" s="1">
        <f t="shared" ref="S3:S66" si="7">(Q3*R3*200)/H3</f>
        <v>1842314.617091655</v>
      </c>
      <c r="T3">
        <f t="shared" ref="T3:T66" si="8">S3/P3</f>
        <v>0.12941176470588234</v>
      </c>
    </row>
    <row r="4" spans="1:20" ht="20.100000000000001" customHeight="1" x14ac:dyDescent="0.25">
      <c r="A4" s="1" t="str">
        <f t="shared" si="0"/>
        <v>B73_WT-soil-3</v>
      </c>
      <c r="B4" s="1">
        <v>3</v>
      </c>
      <c r="C4" s="1" t="s">
        <v>12</v>
      </c>
      <c r="D4" s="1" t="s">
        <v>2</v>
      </c>
      <c r="E4" s="3" t="str">
        <f t="shared" si="1"/>
        <v>B73_WT-soil</v>
      </c>
      <c r="F4">
        <v>6660.2</v>
      </c>
      <c r="G4">
        <v>8961</v>
      </c>
      <c r="H4">
        <f t="shared" si="2"/>
        <v>2.3008000000000002</v>
      </c>
      <c r="I4" s="1">
        <v>1000</v>
      </c>
      <c r="J4" s="1">
        <v>67</v>
      </c>
      <c r="K4" s="1">
        <f t="shared" si="3"/>
        <v>33500000</v>
      </c>
      <c r="L4" s="1">
        <f t="shared" si="4"/>
        <v>14560152.990264256</v>
      </c>
      <c r="M4" s="1">
        <v>1000</v>
      </c>
      <c r="N4" s="1">
        <v>77</v>
      </c>
      <c r="O4" s="1">
        <f t="shared" si="5"/>
        <v>38500000</v>
      </c>
      <c r="P4" s="1">
        <f t="shared" si="6"/>
        <v>16733310.152990263</v>
      </c>
      <c r="Q4" s="1">
        <v>18</v>
      </c>
      <c r="R4" s="3">
        <v>1000</v>
      </c>
      <c r="S4" s="1">
        <f t="shared" si="7"/>
        <v>1564673.1571627259</v>
      </c>
      <c r="T4">
        <f t="shared" si="8"/>
        <v>9.350649350649351E-2</v>
      </c>
    </row>
    <row r="5" spans="1:20" ht="20.100000000000001" customHeight="1" x14ac:dyDescent="0.25">
      <c r="A5" s="1" t="str">
        <f t="shared" si="0"/>
        <v>B73_WT-soil-4</v>
      </c>
      <c r="B5" s="1">
        <v>4</v>
      </c>
      <c r="C5" s="1" t="s">
        <v>12</v>
      </c>
      <c r="D5" s="1" t="s">
        <v>2</v>
      </c>
      <c r="E5" s="3" t="str">
        <f t="shared" si="1"/>
        <v>B73_WT-soil</v>
      </c>
      <c r="F5">
        <v>6723.7</v>
      </c>
      <c r="G5">
        <v>9377</v>
      </c>
      <c r="H5">
        <f t="shared" si="2"/>
        <v>2.6533000000000002</v>
      </c>
      <c r="I5" s="1">
        <v>1000</v>
      </c>
      <c r="J5" s="1">
        <v>82</v>
      </c>
      <c r="K5" s="1">
        <f t="shared" si="3"/>
        <v>41000000</v>
      </c>
      <c r="L5" s="1">
        <f t="shared" si="4"/>
        <v>15452455.432857195</v>
      </c>
      <c r="M5" s="1">
        <v>1000</v>
      </c>
      <c r="N5" s="1">
        <v>92</v>
      </c>
      <c r="O5" s="1">
        <f t="shared" si="5"/>
        <v>46000000</v>
      </c>
      <c r="P5" s="1">
        <f t="shared" si="6"/>
        <v>17336901.217351977</v>
      </c>
      <c r="Q5" s="1">
        <v>18</v>
      </c>
      <c r="R5" s="3">
        <v>1000</v>
      </c>
      <c r="S5" s="1">
        <f t="shared" si="7"/>
        <v>1356800.9648362414</v>
      </c>
      <c r="T5">
        <f t="shared" si="8"/>
        <v>7.8260869565217384E-2</v>
      </c>
    </row>
    <row r="6" spans="1:20" ht="20.100000000000001" customHeight="1" x14ac:dyDescent="0.25">
      <c r="A6" s="1" t="str">
        <f t="shared" si="0"/>
        <v>B73_WT-soil-5</v>
      </c>
      <c r="B6" s="1">
        <v>5</v>
      </c>
      <c r="C6" s="1" t="s">
        <v>12</v>
      </c>
      <c r="D6" s="1" t="s">
        <v>2</v>
      </c>
      <c r="E6" s="3" t="str">
        <f t="shared" si="1"/>
        <v>B73_WT-soil</v>
      </c>
      <c r="F6">
        <v>6677.2</v>
      </c>
      <c r="G6">
        <v>9869</v>
      </c>
      <c r="H6">
        <f t="shared" si="2"/>
        <v>3.1918000000000002</v>
      </c>
      <c r="I6" s="1">
        <v>1000</v>
      </c>
      <c r="J6" s="1">
        <v>80</v>
      </c>
      <c r="K6" s="1">
        <f t="shared" si="3"/>
        <v>40000000</v>
      </c>
      <c r="L6" s="1">
        <f t="shared" si="4"/>
        <v>12532113.54094868</v>
      </c>
      <c r="M6" s="1">
        <v>1000</v>
      </c>
      <c r="N6" s="1">
        <v>87</v>
      </c>
      <c r="O6" s="1">
        <f t="shared" si="5"/>
        <v>43500000</v>
      </c>
      <c r="P6" s="1">
        <f t="shared" si="6"/>
        <v>13628673.47578169</v>
      </c>
      <c r="Q6" s="1">
        <v>34</v>
      </c>
      <c r="R6" s="3">
        <v>1000</v>
      </c>
      <c r="S6" s="1">
        <f t="shared" si="7"/>
        <v>2130459.3019612757</v>
      </c>
      <c r="T6">
        <f t="shared" si="8"/>
        <v>0.15632183908045977</v>
      </c>
    </row>
    <row r="7" spans="1:20" ht="20.100000000000001" customHeight="1" x14ac:dyDescent="0.25">
      <c r="A7" s="1" t="str">
        <f t="shared" si="0"/>
        <v>B73_WT-soil-6</v>
      </c>
      <c r="B7" s="1">
        <v>6</v>
      </c>
      <c r="C7" s="1" t="s">
        <v>12</v>
      </c>
      <c r="D7" s="1" t="s">
        <v>2</v>
      </c>
      <c r="E7" s="3" t="str">
        <f t="shared" si="1"/>
        <v>B73_WT-soil</v>
      </c>
      <c r="F7">
        <v>6704.6</v>
      </c>
      <c r="G7">
        <v>10757</v>
      </c>
      <c r="H7">
        <f t="shared" si="2"/>
        <v>4.0523999999999996</v>
      </c>
      <c r="I7" s="1">
        <v>1000</v>
      </c>
      <c r="J7" s="1">
        <v>65</v>
      </c>
      <c r="K7" s="1">
        <f t="shared" si="3"/>
        <v>32500000</v>
      </c>
      <c r="L7" s="1">
        <f t="shared" si="4"/>
        <v>8019938.8016977599</v>
      </c>
      <c r="M7" s="1">
        <v>1000</v>
      </c>
      <c r="N7" s="1">
        <v>71</v>
      </c>
      <c r="O7" s="1">
        <f t="shared" si="5"/>
        <v>35500000</v>
      </c>
      <c r="P7" s="1">
        <f t="shared" si="6"/>
        <v>8760240.8449313994</v>
      </c>
      <c r="Q7" s="1">
        <v>20</v>
      </c>
      <c r="R7" s="3">
        <v>1000</v>
      </c>
      <c r="S7" s="1">
        <f t="shared" si="7"/>
        <v>987069.39097818593</v>
      </c>
      <c r="T7">
        <f t="shared" si="8"/>
        <v>0.11267605633802817</v>
      </c>
    </row>
    <row r="8" spans="1:20" ht="20.100000000000001" customHeight="1" x14ac:dyDescent="0.25">
      <c r="A8" s="1" t="str">
        <f t="shared" si="0"/>
        <v>B73_WT-soil-7</v>
      </c>
      <c r="B8" s="1">
        <v>7</v>
      </c>
      <c r="C8" s="1" t="s">
        <v>12</v>
      </c>
      <c r="D8" s="1" t="s">
        <v>2</v>
      </c>
      <c r="E8" s="3" t="str">
        <f t="shared" si="1"/>
        <v>B73_WT-soil</v>
      </c>
      <c r="F8">
        <v>6674.2</v>
      </c>
      <c r="G8">
        <v>10872</v>
      </c>
      <c r="H8">
        <f t="shared" si="2"/>
        <v>4.1978</v>
      </c>
      <c r="I8" s="1">
        <v>1000</v>
      </c>
      <c r="J8" s="1">
        <v>63</v>
      </c>
      <c r="K8" s="1">
        <f t="shared" si="3"/>
        <v>31500000</v>
      </c>
      <c r="L8" s="1">
        <f t="shared" si="4"/>
        <v>7503930.6303301733</v>
      </c>
      <c r="M8" s="1">
        <v>1000</v>
      </c>
      <c r="N8" s="1">
        <v>73</v>
      </c>
      <c r="O8" s="1">
        <f t="shared" si="5"/>
        <v>36500000</v>
      </c>
      <c r="P8" s="1">
        <f t="shared" si="6"/>
        <v>8695030.7303825822</v>
      </c>
      <c r="Q8" s="1">
        <v>15</v>
      </c>
      <c r="R8" s="3">
        <v>1000</v>
      </c>
      <c r="S8" s="1">
        <f t="shared" si="7"/>
        <v>714660.060031445</v>
      </c>
      <c r="T8">
        <f t="shared" si="8"/>
        <v>8.219178082191779E-2</v>
      </c>
    </row>
    <row r="9" spans="1:20" ht="20.100000000000001" customHeight="1" x14ac:dyDescent="0.25">
      <c r="A9" s="1" t="str">
        <f t="shared" si="0"/>
        <v>B73_WT-soil-8</v>
      </c>
      <c r="B9" s="1">
        <v>8</v>
      </c>
      <c r="C9" s="1" t="s">
        <v>12</v>
      </c>
      <c r="D9" s="1" t="s">
        <v>2</v>
      </c>
      <c r="E9" s="3" t="str">
        <f t="shared" si="1"/>
        <v>B73_WT-soil</v>
      </c>
      <c r="F9">
        <v>6697.8</v>
      </c>
      <c r="G9">
        <v>9767</v>
      </c>
      <c r="H9">
        <f t="shared" si="2"/>
        <v>3.0691999999999999</v>
      </c>
      <c r="I9" s="1">
        <v>1000</v>
      </c>
      <c r="J9" s="1">
        <v>95</v>
      </c>
      <c r="K9" s="1">
        <f t="shared" si="3"/>
        <v>47500000</v>
      </c>
      <c r="L9" s="1">
        <f t="shared" si="4"/>
        <v>15476345.627525087</v>
      </c>
      <c r="M9" s="1">
        <v>1000</v>
      </c>
      <c r="N9" s="1">
        <v>105</v>
      </c>
      <c r="O9" s="1">
        <f t="shared" si="5"/>
        <v>52500000</v>
      </c>
      <c r="P9" s="1">
        <f t="shared" si="6"/>
        <v>17105434.640948784</v>
      </c>
      <c r="Q9" s="1">
        <v>24</v>
      </c>
      <c r="R9" s="3">
        <v>1000</v>
      </c>
      <c r="S9" s="1">
        <f t="shared" si="7"/>
        <v>1563925.4528867458</v>
      </c>
      <c r="T9">
        <f t="shared" si="8"/>
        <v>9.1428571428571415E-2</v>
      </c>
    </row>
    <row r="10" spans="1:20" ht="20.100000000000001" customHeight="1" x14ac:dyDescent="0.25">
      <c r="A10" s="1" t="str">
        <f t="shared" si="0"/>
        <v>B73_WT-soil-9</v>
      </c>
      <c r="B10" s="1">
        <v>9</v>
      </c>
      <c r="C10" s="1" t="s">
        <v>12</v>
      </c>
      <c r="D10" s="1" t="s">
        <v>2</v>
      </c>
      <c r="E10" s="3" t="str">
        <f t="shared" si="1"/>
        <v>B73_WT-soil</v>
      </c>
      <c r="F10">
        <v>6653</v>
      </c>
      <c r="G10">
        <v>10950</v>
      </c>
      <c r="H10">
        <f t="shared" si="2"/>
        <v>4.2969999999999997</v>
      </c>
      <c r="I10" s="1">
        <v>1000</v>
      </c>
      <c r="J10" s="1">
        <v>69</v>
      </c>
      <c r="K10" s="1">
        <f t="shared" si="3"/>
        <v>34500000</v>
      </c>
      <c r="L10" s="1">
        <f t="shared" si="4"/>
        <v>8028857.3423318602</v>
      </c>
      <c r="M10" s="1">
        <v>1000</v>
      </c>
      <c r="N10" s="1">
        <v>79</v>
      </c>
      <c r="O10" s="1">
        <f t="shared" si="5"/>
        <v>39500000</v>
      </c>
      <c r="P10" s="1">
        <f t="shared" si="6"/>
        <v>9192459.8557132892</v>
      </c>
      <c r="Q10" s="1">
        <v>28</v>
      </c>
      <c r="R10" s="3">
        <v>1000</v>
      </c>
      <c r="S10" s="1">
        <f t="shared" si="7"/>
        <v>1303234.8149872005</v>
      </c>
      <c r="T10">
        <f t="shared" si="8"/>
        <v>0.14177215189873418</v>
      </c>
    </row>
    <row r="11" spans="1:20" ht="20.100000000000001" customHeight="1" x14ac:dyDescent="0.25">
      <c r="A11" s="1" t="str">
        <f t="shared" si="0"/>
        <v>B73_WT-soil-10</v>
      </c>
      <c r="B11" s="1">
        <v>10</v>
      </c>
      <c r="C11" s="1" t="s">
        <v>12</v>
      </c>
      <c r="D11" s="1" t="s">
        <v>2</v>
      </c>
      <c r="E11" s="3" t="str">
        <f t="shared" si="1"/>
        <v>B73_WT-soil</v>
      </c>
      <c r="F11">
        <v>6664.8</v>
      </c>
      <c r="G11">
        <v>10312</v>
      </c>
      <c r="H11">
        <f t="shared" si="2"/>
        <v>3.6471999999999998</v>
      </c>
      <c r="I11" s="1" t="s">
        <v>14</v>
      </c>
      <c r="J11" s="1" t="s">
        <v>14</v>
      </c>
      <c r="K11" s="1" t="e">
        <f t="shared" si="3"/>
        <v>#VALUE!</v>
      </c>
      <c r="L11" s="1" t="e">
        <f t="shared" si="4"/>
        <v>#VALUE!</v>
      </c>
      <c r="M11" s="1" t="s">
        <v>14</v>
      </c>
      <c r="N11" s="1" t="s">
        <v>14</v>
      </c>
      <c r="O11" s="1" t="e">
        <f t="shared" si="5"/>
        <v>#VALUE!</v>
      </c>
      <c r="P11" s="1" t="e">
        <f t="shared" si="6"/>
        <v>#VALUE!</v>
      </c>
      <c r="Q11" s="1" t="s">
        <v>14</v>
      </c>
      <c r="R11" s="3">
        <v>1000</v>
      </c>
      <c r="S11" s="1" t="e">
        <f t="shared" si="7"/>
        <v>#VALUE!</v>
      </c>
      <c r="T11" t="e">
        <f t="shared" si="8"/>
        <v>#VALUE!</v>
      </c>
    </row>
    <row r="12" spans="1:20" ht="20.100000000000001" customHeight="1" x14ac:dyDescent="0.25">
      <c r="A12" s="1" t="str">
        <f t="shared" si="0"/>
        <v>B73_bx1-soil-1</v>
      </c>
      <c r="B12" s="1">
        <v>1</v>
      </c>
      <c r="C12" s="1" t="s">
        <v>13</v>
      </c>
      <c r="D12" s="1" t="s">
        <v>2</v>
      </c>
      <c r="E12" s="3" t="str">
        <f t="shared" si="1"/>
        <v>B73_bx1-soil</v>
      </c>
      <c r="F12">
        <v>6659.7</v>
      </c>
      <c r="G12">
        <v>9667</v>
      </c>
      <c r="H12">
        <f t="shared" si="2"/>
        <v>3.0073000000000003</v>
      </c>
      <c r="I12" s="1">
        <v>1000</v>
      </c>
      <c r="J12" s="1">
        <v>120</v>
      </c>
      <c r="K12" s="1">
        <f t="shared" si="3"/>
        <v>60000000</v>
      </c>
      <c r="L12" s="1">
        <f t="shared" si="4"/>
        <v>19951451.4680943</v>
      </c>
      <c r="M12" s="1">
        <v>1000</v>
      </c>
      <c r="N12" s="1">
        <v>123</v>
      </c>
      <c r="O12" s="1">
        <f t="shared" si="5"/>
        <v>61500000</v>
      </c>
      <c r="P12" s="1">
        <f t="shared" si="6"/>
        <v>20450237.754796658</v>
      </c>
      <c r="Q12" s="1">
        <v>16</v>
      </c>
      <c r="R12" s="3">
        <v>1000</v>
      </c>
      <c r="S12" s="1">
        <f t="shared" si="7"/>
        <v>1064077.4116316962</v>
      </c>
      <c r="T12">
        <f t="shared" si="8"/>
        <v>5.2032520325203259E-2</v>
      </c>
    </row>
    <row r="13" spans="1:20" ht="20.100000000000001" customHeight="1" x14ac:dyDescent="0.25">
      <c r="A13" s="1" t="str">
        <f t="shared" si="0"/>
        <v>B73_bx1-soil-2</v>
      </c>
      <c r="B13" s="1">
        <v>2</v>
      </c>
      <c r="C13" s="1" t="s">
        <v>13</v>
      </c>
      <c r="D13" s="1" t="s">
        <v>2</v>
      </c>
      <c r="E13" s="3" t="str">
        <f t="shared" si="1"/>
        <v>B73_bx1-soil</v>
      </c>
      <c r="F13">
        <v>6648</v>
      </c>
      <c r="G13">
        <v>10312</v>
      </c>
      <c r="H13">
        <f t="shared" si="2"/>
        <v>3.6640000000000001</v>
      </c>
      <c r="I13" s="1">
        <v>1000</v>
      </c>
      <c r="J13" s="1">
        <v>112</v>
      </c>
      <c r="K13" s="1">
        <f t="shared" si="3"/>
        <v>56000000</v>
      </c>
      <c r="L13" s="1">
        <f t="shared" si="4"/>
        <v>15283842.794759825</v>
      </c>
      <c r="M13" s="1">
        <v>1000</v>
      </c>
      <c r="N13" s="1">
        <v>117</v>
      </c>
      <c r="O13" s="1">
        <f t="shared" si="5"/>
        <v>58500000</v>
      </c>
      <c r="P13" s="1">
        <f t="shared" si="6"/>
        <v>15966157.205240173</v>
      </c>
      <c r="Q13" s="1">
        <v>10</v>
      </c>
      <c r="R13" s="3">
        <v>1000</v>
      </c>
      <c r="S13" s="1">
        <f t="shared" si="7"/>
        <v>545851.52838427946</v>
      </c>
      <c r="T13">
        <f t="shared" si="8"/>
        <v>3.4188034188034191E-2</v>
      </c>
    </row>
    <row r="14" spans="1:20" ht="20.100000000000001" customHeight="1" x14ac:dyDescent="0.25">
      <c r="A14" s="1" t="str">
        <f t="shared" si="0"/>
        <v>B73_bx1-soil-3</v>
      </c>
      <c r="B14" s="1">
        <v>3</v>
      </c>
      <c r="C14" s="1" t="s">
        <v>13</v>
      </c>
      <c r="D14" s="1" t="s">
        <v>2</v>
      </c>
      <c r="E14" s="3" t="str">
        <f t="shared" si="1"/>
        <v>B73_bx1-soil</v>
      </c>
      <c r="F14">
        <v>6698.2</v>
      </c>
      <c r="G14">
        <v>10065</v>
      </c>
      <c r="H14">
        <f t="shared" si="2"/>
        <v>3.3668</v>
      </c>
      <c r="I14" s="1">
        <v>1000</v>
      </c>
      <c r="J14" s="1">
        <v>99</v>
      </c>
      <c r="K14" s="1">
        <f t="shared" si="3"/>
        <v>49500000</v>
      </c>
      <c r="L14" s="1">
        <f t="shared" si="4"/>
        <v>14702388.024236664</v>
      </c>
      <c r="M14" s="1">
        <v>1000</v>
      </c>
      <c r="N14" s="1">
        <v>107</v>
      </c>
      <c r="O14" s="1">
        <f t="shared" si="5"/>
        <v>53500000</v>
      </c>
      <c r="P14" s="1">
        <f t="shared" si="6"/>
        <v>15890459.783770939</v>
      </c>
      <c r="Q14" s="1">
        <v>41</v>
      </c>
      <c r="R14" s="3">
        <v>1000</v>
      </c>
      <c r="S14" s="1">
        <f t="shared" si="7"/>
        <v>2435547.1070452654</v>
      </c>
      <c r="T14">
        <f t="shared" si="8"/>
        <v>0.15327102803738318</v>
      </c>
    </row>
    <row r="15" spans="1:20" ht="20.100000000000001" customHeight="1" x14ac:dyDescent="0.25">
      <c r="A15" s="1" t="str">
        <f t="shared" si="0"/>
        <v>B73_bx1-soil-4</v>
      </c>
      <c r="B15" s="1">
        <v>4</v>
      </c>
      <c r="C15" s="1" t="s">
        <v>13</v>
      </c>
      <c r="D15" s="1" t="s">
        <v>2</v>
      </c>
      <c r="E15" s="3" t="str">
        <f t="shared" si="1"/>
        <v>B73_bx1-soil</v>
      </c>
      <c r="F15">
        <v>6687.5</v>
      </c>
      <c r="G15">
        <v>9498</v>
      </c>
      <c r="H15">
        <f t="shared" si="2"/>
        <v>2.8105000000000002</v>
      </c>
      <c r="I15" s="1">
        <v>1000</v>
      </c>
      <c r="J15" s="1">
        <v>120</v>
      </c>
      <c r="K15" s="1">
        <f t="shared" si="3"/>
        <v>60000000</v>
      </c>
      <c r="L15" s="1">
        <f t="shared" si="4"/>
        <v>21348514.499199428</v>
      </c>
      <c r="M15" s="1">
        <v>1000</v>
      </c>
      <c r="N15" s="1">
        <v>126</v>
      </c>
      <c r="O15" s="1">
        <f t="shared" si="5"/>
        <v>63000000</v>
      </c>
      <c r="P15" s="1">
        <f t="shared" si="6"/>
        <v>22415940.224159401</v>
      </c>
      <c r="Q15" s="1">
        <v>17</v>
      </c>
      <c r="R15" s="3">
        <v>1000</v>
      </c>
      <c r="S15" s="1">
        <f t="shared" si="7"/>
        <v>1209749.1549546344</v>
      </c>
      <c r="T15">
        <f t="shared" si="8"/>
        <v>5.3968253968253971E-2</v>
      </c>
    </row>
    <row r="16" spans="1:20" ht="20.100000000000001" customHeight="1" x14ac:dyDescent="0.25">
      <c r="A16" s="1" t="str">
        <f t="shared" si="0"/>
        <v>B73_bx1-soil-5</v>
      </c>
      <c r="B16" s="1">
        <v>5</v>
      </c>
      <c r="C16" s="1" t="s">
        <v>13</v>
      </c>
      <c r="D16" s="1" t="s">
        <v>2</v>
      </c>
      <c r="E16" s="3" t="str">
        <f t="shared" si="1"/>
        <v>B73_bx1-soil</v>
      </c>
      <c r="F16">
        <v>6656.6</v>
      </c>
      <c r="G16">
        <v>9028</v>
      </c>
      <c r="H16">
        <f t="shared" si="2"/>
        <v>2.3713999999999995</v>
      </c>
      <c r="I16" s="1">
        <v>1000</v>
      </c>
      <c r="J16" s="1">
        <v>70</v>
      </c>
      <c r="K16" s="1">
        <f t="shared" si="3"/>
        <v>35000000</v>
      </c>
      <c r="L16" s="1">
        <f t="shared" si="4"/>
        <v>14759213.966433333</v>
      </c>
      <c r="M16" s="1">
        <v>1000</v>
      </c>
      <c r="N16" s="1">
        <v>78</v>
      </c>
      <c r="O16" s="1">
        <f t="shared" si="5"/>
        <v>39000000</v>
      </c>
      <c r="P16" s="1">
        <f t="shared" si="6"/>
        <v>16445981.276882857</v>
      </c>
      <c r="Q16" s="1">
        <v>15</v>
      </c>
      <c r="R16" s="3">
        <v>1000</v>
      </c>
      <c r="S16" s="1">
        <f t="shared" si="7"/>
        <v>1265075.4828371429</v>
      </c>
      <c r="T16">
        <f t="shared" si="8"/>
        <v>7.6923076923076927E-2</v>
      </c>
    </row>
    <row r="17" spans="1:20" ht="20.100000000000001" customHeight="1" x14ac:dyDescent="0.25">
      <c r="A17" s="1" t="str">
        <f t="shared" si="0"/>
        <v>B73_bx1-soil-6</v>
      </c>
      <c r="B17" s="1">
        <v>6</v>
      </c>
      <c r="C17" s="1" t="s">
        <v>13</v>
      </c>
      <c r="D17" s="1" t="s">
        <v>2</v>
      </c>
      <c r="E17" s="3" t="str">
        <f t="shared" si="1"/>
        <v>B73_bx1-soil</v>
      </c>
      <c r="F17">
        <v>6675</v>
      </c>
      <c r="G17">
        <v>9754</v>
      </c>
      <c r="H17">
        <f t="shared" si="2"/>
        <v>3.0790000000000002</v>
      </c>
      <c r="I17" s="1">
        <v>1000</v>
      </c>
      <c r="J17" s="1">
        <v>69</v>
      </c>
      <c r="K17" s="1">
        <f t="shared" si="3"/>
        <v>34500000</v>
      </c>
      <c r="L17" s="1">
        <f>K17/H17</f>
        <v>11204936.667749269</v>
      </c>
      <c r="M17" s="1">
        <v>1000</v>
      </c>
      <c r="N17" s="1">
        <v>73</v>
      </c>
      <c r="O17" s="1">
        <f t="shared" si="5"/>
        <v>36500000</v>
      </c>
      <c r="P17" s="1">
        <f t="shared" si="6"/>
        <v>11854498.213705748</v>
      </c>
      <c r="Q17" s="1">
        <v>13</v>
      </c>
      <c r="R17" s="3">
        <v>1000</v>
      </c>
      <c r="S17" s="1">
        <f t="shared" si="7"/>
        <v>844430.00974342308</v>
      </c>
      <c r="T17">
        <f t="shared" si="8"/>
        <v>7.1232876712328766E-2</v>
      </c>
    </row>
    <row r="18" spans="1:20" ht="20.100000000000001" customHeight="1" x14ac:dyDescent="0.25">
      <c r="A18" s="1" t="str">
        <f t="shared" si="0"/>
        <v>B73_bx1-soil-7</v>
      </c>
      <c r="B18" s="1">
        <v>7</v>
      </c>
      <c r="C18" s="1" t="s">
        <v>13</v>
      </c>
      <c r="D18" s="1" t="s">
        <v>2</v>
      </c>
      <c r="E18" s="3" t="str">
        <f t="shared" si="1"/>
        <v>B73_bx1-soil</v>
      </c>
      <c r="F18">
        <v>6691</v>
      </c>
      <c r="G18">
        <v>9792</v>
      </c>
      <c r="H18">
        <f t="shared" si="2"/>
        <v>3.101</v>
      </c>
      <c r="I18" s="1">
        <v>1000</v>
      </c>
      <c r="J18" s="1">
        <v>75</v>
      </c>
      <c r="K18" s="1">
        <f t="shared" si="3"/>
        <v>37500000</v>
      </c>
      <c r="L18" s="1">
        <f t="shared" si="4"/>
        <v>12092873.266688164</v>
      </c>
      <c r="M18" s="1">
        <v>1000</v>
      </c>
      <c r="N18" s="1">
        <v>83</v>
      </c>
      <c r="O18" s="1">
        <f t="shared" si="5"/>
        <v>41500000</v>
      </c>
      <c r="P18" s="1">
        <f t="shared" si="6"/>
        <v>13382779.748468237</v>
      </c>
      <c r="Q18" s="1">
        <v>13</v>
      </c>
      <c r="R18" s="3">
        <v>1000</v>
      </c>
      <c r="S18" s="1">
        <f t="shared" si="7"/>
        <v>838439.21315704612</v>
      </c>
      <c r="T18">
        <f t="shared" si="8"/>
        <v>6.2650602409638545E-2</v>
      </c>
    </row>
    <row r="19" spans="1:20" ht="20.100000000000001" customHeight="1" x14ac:dyDescent="0.25">
      <c r="A19" s="1" t="str">
        <f t="shared" si="0"/>
        <v>B73_bx1-soil-8</v>
      </c>
      <c r="B19" s="1">
        <v>8</v>
      </c>
      <c r="C19" s="1" t="s">
        <v>13</v>
      </c>
      <c r="D19" s="1" t="s">
        <v>2</v>
      </c>
      <c r="E19" s="3" t="str">
        <f t="shared" si="1"/>
        <v>B73_bx1-soil</v>
      </c>
      <c r="F19">
        <v>6667</v>
      </c>
      <c r="G19">
        <v>9063</v>
      </c>
      <c r="H19">
        <f t="shared" si="2"/>
        <v>2.3959999999999999</v>
      </c>
      <c r="I19" s="1">
        <v>1000</v>
      </c>
      <c r="J19" s="1">
        <v>75</v>
      </c>
      <c r="K19" s="1">
        <f t="shared" si="3"/>
        <v>37500000</v>
      </c>
      <c r="L19" s="1">
        <f t="shared" si="4"/>
        <v>15651085.141903173</v>
      </c>
      <c r="M19" s="1">
        <v>1000</v>
      </c>
      <c r="N19" s="1">
        <v>95</v>
      </c>
      <c r="O19" s="1">
        <f t="shared" si="5"/>
        <v>47500000</v>
      </c>
      <c r="P19" s="1">
        <f t="shared" si="6"/>
        <v>19824707.846410684</v>
      </c>
      <c r="Q19" s="1">
        <v>12</v>
      </c>
      <c r="R19" s="3">
        <v>1000</v>
      </c>
      <c r="S19" s="1">
        <f t="shared" si="7"/>
        <v>1001669.4490818031</v>
      </c>
      <c r="T19">
        <f t="shared" si="8"/>
        <v>5.052631578947369E-2</v>
      </c>
    </row>
    <row r="20" spans="1:20" ht="20.100000000000001" customHeight="1" x14ac:dyDescent="0.25">
      <c r="A20" s="1" t="str">
        <f t="shared" si="0"/>
        <v>B73_bx1-soil-9</v>
      </c>
      <c r="B20" s="1">
        <v>9</v>
      </c>
      <c r="C20" s="1" t="s">
        <v>13</v>
      </c>
      <c r="D20" s="1" t="s">
        <v>2</v>
      </c>
      <c r="E20" s="3" t="str">
        <f t="shared" si="1"/>
        <v>B73_bx1-soil</v>
      </c>
      <c r="F20">
        <v>6669.5</v>
      </c>
      <c r="G20">
        <v>9928</v>
      </c>
      <c r="H20">
        <f t="shared" si="2"/>
        <v>3.2585000000000002</v>
      </c>
      <c r="I20" s="1">
        <v>1000</v>
      </c>
      <c r="J20" s="1">
        <v>59</v>
      </c>
      <c r="K20" s="1">
        <f t="shared" si="3"/>
        <v>29500000</v>
      </c>
      <c r="L20" s="1">
        <f t="shared" si="4"/>
        <v>9053245.3582936935</v>
      </c>
      <c r="M20" s="1">
        <v>1000</v>
      </c>
      <c r="N20" s="1">
        <v>71</v>
      </c>
      <c r="O20" s="1">
        <f t="shared" si="5"/>
        <v>35500000</v>
      </c>
      <c r="P20" s="1">
        <f t="shared" si="6"/>
        <v>10894583.397268681</v>
      </c>
      <c r="Q20" s="1">
        <v>3</v>
      </c>
      <c r="R20" s="3">
        <v>1000</v>
      </c>
      <c r="S20" s="1">
        <f t="shared" si="7"/>
        <v>184133.80389749884</v>
      </c>
      <c r="T20">
        <f t="shared" si="8"/>
        <v>1.6901408450704227E-2</v>
      </c>
    </row>
    <row r="21" spans="1:20" ht="20.100000000000001" customHeight="1" x14ac:dyDescent="0.25">
      <c r="A21" s="1" t="str">
        <f t="shared" si="0"/>
        <v>B73_bx1-soil-10</v>
      </c>
      <c r="B21" s="1">
        <v>10</v>
      </c>
      <c r="C21" s="1" t="s">
        <v>13</v>
      </c>
      <c r="D21" s="1" t="s">
        <v>2</v>
      </c>
      <c r="E21" s="3" t="str">
        <f t="shared" si="1"/>
        <v>B73_bx1-soil</v>
      </c>
      <c r="F21">
        <v>6732.8</v>
      </c>
      <c r="G21">
        <v>9146</v>
      </c>
      <c r="H21">
        <f t="shared" si="2"/>
        <v>2.4131999999999998</v>
      </c>
      <c r="I21" s="1">
        <v>1000</v>
      </c>
      <c r="J21" s="1">
        <v>80</v>
      </c>
      <c r="K21" s="1">
        <f t="shared" si="3"/>
        <v>40000000</v>
      </c>
      <c r="L21" s="1">
        <f t="shared" si="4"/>
        <v>16575501.408917621</v>
      </c>
      <c r="M21" s="1">
        <v>1000</v>
      </c>
      <c r="N21" s="1">
        <v>90</v>
      </c>
      <c r="O21" s="1">
        <f t="shared" si="5"/>
        <v>45000000</v>
      </c>
      <c r="P21" s="1">
        <f t="shared" si="6"/>
        <v>18647439.085032325</v>
      </c>
      <c r="Q21" s="1">
        <v>5</v>
      </c>
      <c r="R21" s="3">
        <v>1000</v>
      </c>
      <c r="S21" s="1">
        <f t="shared" si="7"/>
        <v>414387.53522294055</v>
      </c>
      <c r="T21">
        <f t="shared" si="8"/>
        <v>2.2222222222222223E-2</v>
      </c>
    </row>
    <row r="22" spans="1:20" ht="20.100000000000001" customHeight="1" x14ac:dyDescent="0.25">
      <c r="A22" s="1" t="str">
        <f t="shared" si="0"/>
        <v>Tri-root-1</v>
      </c>
      <c r="B22" s="1">
        <v>1</v>
      </c>
      <c r="C22" s="1" t="s">
        <v>8</v>
      </c>
      <c r="D22" s="1" t="s">
        <v>0</v>
      </c>
      <c r="E22" s="3" t="str">
        <f t="shared" si="1"/>
        <v>Tri-root</v>
      </c>
      <c r="F22">
        <v>23138</v>
      </c>
      <c r="G22">
        <v>23407</v>
      </c>
      <c r="H22">
        <f t="shared" si="2"/>
        <v>0.26900000000000002</v>
      </c>
      <c r="I22" s="1">
        <v>10</v>
      </c>
      <c r="J22" s="1">
        <v>34</v>
      </c>
      <c r="K22" s="1">
        <f t="shared" si="3"/>
        <v>170000</v>
      </c>
      <c r="L22" s="1">
        <f t="shared" si="4"/>
        <v>631970.26022304827</v>
      </c>
      <c r="M22" s="1">
        <v>100</v>
      </c>
      <c r="N22" s="1">
        <v>24</v>
      </c>
      <c r="O22" s="1">
        <f t="shared" si="5"/>
        <v>1200000</v>
      </c>
      <c r="P22" s="1">
        <f t="shared" si="6"/>
        <v>4460966.5427509295</v>
      </c>
      <c r="Q22" s="1">
        <v>0</v>
      </c>
      <c r="R22" s="3">
        <v>100</v>
      </c>
      <c r="S22" s="1">
        <f t="shared" si="7"/>
        <v>0</v>
      </c>
      <c r="T22">
        <f t="shared" si="8"/>
        <v>0</v>
      </c>
    </row>
    <row r="23" spans="1:20" ht="20.100000000000001" customHeight="1" x14ac:dyDescent="0.25">
      <c r="A23" s="1" t="str">
        <f t="shared" si="0"/>
        <v>Tri-root-2</v>
      </c>
      <c r="B23" s="1">
        <v>2</v>
      </c>
      <c r="C23" s="1" t="s">
        <v>8</v>
      </c>
      <c r="D23" s="1" t="s">
        <v>0</v>
      </c>
      <c r="E23" s="3" t="str">
        <f t="shared" si="1"/>
        <v>Tri-root</v>
      </c>
      <c r="F23">
        <v>23066</v>
      </c>
      <c r="G23">
        <v>23377</v>
      </c>
      <c r="H23">
        <f t="shared" si="2"/>
        <v>0.311</v>
      </c>
      <c r="I23" s="1">
        <v>10000</v>
      </c>
      <c r="J23" s="1">
        <v>53</v>
      </c>
      <c r="K23" s="1">
        <f t="shared" si="3"/>
        <v>265000000</v>
      </c>
      <c r="L23" s="1">
        <f t="shared" si="4"/>
        <v>852090032.15434086</v>
      </c>
      <c r="M23" s="1">
        <v>10000</v>
      </c>
      <c r="N23" s="1">
        <v>57</v>
      </c>
      <c r="O23" s="1">
        <f t="shared" si="5"/>
        <v>285000000</v>
      </c>
      <c r="P23" s="1">
        <f t="shared" si="6"/>
        <v>916398713.82636654</v>
      </c>
      <c r="Q23" s="1">
        <v>119</v>
      </c>
      <c r="R23" s="3">
        <v>100</v>
      </c>
      <c r="S23" s="1">
        <f t="shared" si="7"/>
        <v>7652733.118971061</v>
      </c>
      <c r="T23">
        <f t="shared" si="8"/>
        <v>8.350877192982456E-3</v>
      </c>
    </row>
    <row r="24" spans="1:20" ht="20.100000000000001" customHeight="1" x14ac:dyDescent="0.25">
      <c r="A24" s="1" t="str">
        <f t="shared" si="0"/>
        <v>Tri-root-3</v>
      </c>
      <c r="B24" s="1">
        <v>3</v>
      </c>
      <c r="C24" s="1" t="s">
        <v>8</v>
      </c>
      <c r="D24" s="1" t="s">
        <v>0</v>
      </c>
      <c r="E24" s="3" t="str">
        <f t="shared" si="1"/>
        <v>Tri-root</v>
      </c>
      <c r="F24">
        <v>22197</v>
      </c>
      <c r="G24">
        <v>22836</v>
      </c>
      <c r="H24">
        <f t="shared" si="2"/>
        <v>0.63900000000000001</v>
      </c>
      <c r="I24" s="1">
        <v>10000</v>
      </c>
      <c r="J24" s="1">
        <v>78</v>
      </c>
      <c r="K24" s="1">
        <f t="shared" si="3"/>
        <v>390000000</v>
      </c>
      <c r="L24" s="1">
        <f t="shared" si="4"/>
        <v>610328638.49765253</v>
      </c>
      <c r="M24" s="1">
        <v>10000</v>
      </c>
      <c r="N24" s="1">
        <v>84</v>
      </c>
      <c r="O24" s="1">
        <f t="shared" si="5"/>
        <v>420000000</v>
      </c>
      <c r="P24" s="1">
        <f t="shared" si="6"/>
        <v>657276995.30516434</v>
      </c>
      <c r="Q24" s="1">
        <v>287</v>
      </c>
      <c r="R24" s="3">
        <v>100</v>
      </c>
      <c r="S24" s="1">
        <f t="shared" si="7"/>
        <v>8982785.6025039125</v>
      </c>
      <c r="T24">
        <f t="shared" si="8"/>
        <v>1.3666666666666667E-2</v>
      </c>
    </row>
    <row r="25" spans="1:20" ht="20.100000000000001" customHeight="1" x14ac:dyDescent="0.25">
      <c r="A25" s="1" t="str">
        <f t="shared" si="0"/>
        <v>Tri-root-4</v>
      </c>
      <c r="B25" s="1">
        <v>4</v>
      </c>
      <c r="C25" s="1" t="s">
        <v>8</v>
      </c>
      <c r="D25" s="1" t="s">
        <v>0</v>
      </c>
      <c r="E25" s="3" t="str">
        <f t="shared" si="1"/>
        <v>Tri-root</v>
      </c>
      <c r="F25">
        <v>23670</v>
      </c>
      <c r="G25">
        <v>23688</v>
      </c>
      <c r="H25">
        <f t="shared" si="2"/>
        <v>1.7999999999999999E-2</v>
      </c>
      <c r="I25" s="1">
        <v>10000</v>
      </c>
      <c r="J25" s="1">
        <v>76</v>
      </c>
      <c r="K25" s="1">
        <f t="shared" si="3"/>
        <v>380000000</v>
      </c>
      <c r="L25" s="1">
        <f t="shared" si="4"/>
        <v>21111111111.111115</v>
      </c>
      <c r="M25" s="1">
        <v>10000</v>
      </c>
      <c r="N25" s="1">
        <v>79</v>
      </c>
      <c r="O25" s="1">
        <f t="shared" si="5"/>
        <v>395000000</v>
      </c>
      <c r="P25" s="1">
        <f t="shared" si="6"/>
        <v>21944444444.444447</v>
      </c>
      <c r="Q25" s="1">
        <v>198</v>
      </c>
      <c r="R25" s="3">
        <v>100</v>
      </c>
      <c r="S25" s="1">
        <f t="shared" si="7"/>
        <v>220000000.00000003</v>
      </c>
      <c r="T25">
        <f t="shared" si="8"/>
        <v>1.0025316455696202E-2</v>
      </c>
    </row>
    <row r="26" spans="1:20" ht="20.100000000000001" customHeight="1" x14ac:dyDescent="0.25">
      <c r="A26" s="1" t="str">
        <f t="shared" si="0"/>
        <v>Tri-root-5</v>
      </c>
      <c r="B26" s="1">
        <v>5</v>
      </c>
      <c r="C26" s="1" t="s">
        <v>8</v>
      </c>
      <c r="D26" s="1" t="s">
        <v>0</v>
      </c>
      <c r="E26" s="3" t="str">
        <f t="shared" si="1"/>
        <v>Tri-root</v>
      </c>
      <c r="F26">
        <v>23389</v>
      </c>
      <c r="G26">
        <v>24387</v>
      </c>
      <c r="H26">
        <f t="shared" si="2"/>
        <v>0.998</v>
      </c>
      <c r="I26" s="1">
        <v>10000</v>
      </c>
      <c r="J26" s="1">
        <v>69</v>
      </c>
      <c r="K26" s="1">
        <f t="shared" si="3"/>
        <v>345000000</v>
      </c>
      <c r="L26" s="1">
        <f t="shared" si="4"/>
        <v>345691382.76553106</v>
      </c>
      <c r="M26" s="1">
        <v>10000</v>
      </c>
      <c r="N26" s="1">
        <v>73</v>
      </c>
      <c r="O26" s="1">
        <f t="shared" si="5"/>
        <v>365000000</v>
      </c>
      <c r="P26" s="1">
        <f t="shared" si="6"/>
        <v>365731462.9258517</v>
      </c>
      <c r="Q26" s="1">
        <v>45</v>
      </c>
      <c r="R26" s="3">
        <v>100</v>
      </c>
      <c r="S26" s="1">
        <f t="shared" si="7"/>
        <v>901803.60721442883</v>
      </c>
      <c r="T26">
        <f t="shared" si="8"/>
        <v>2.4657534246575342E-3</v>
      </c>
    </row>
    <row r="27" spans="1:20" ht="20.100000000000001" customHeight="1" x14ac:dyDescent="0.25">
      <c r="A27" s="1" t="str">
        <f t="shared" si="0"/>
        <v>Tri-root-6</v>
      </c>
      <c r="B27" s="1">
        <v>6</v>
      </c>
      <c r="C27" s="1" t="s">
        <v>8</v>
      </c>
      <c r="D27" s="1" t="s">
        <v>0</v>
      </c>
      <c r="E27" s="3" t="str">
        <f t="shared" si="1"/>
        <v>Tri-root</v>
      </c>
      <c r="F27">
        <v>23599</v>
      </c>
      <c r="G27">
        <v>23779</v>
      </c>
      <c r="H27">
        <f t="shared" si="2"/>
        <v>0.18</v>
      </c>
      <c r="I27" s="1">
        <v>10000</v>
      </c>
      <c r="J27" s="1">
        <v>68</v>
      </c>
      <c r="K27" s="1">
        <f t="shared" si="3"/>
        <v>340000000</v>
      </c>
      <c r="L27" s="1">
        <f t="shared" si="4"/>
        <v>1888888888.8888891</v>
      </c>
      <c r="M27" s="1">
        <v>10000</v>
      </c>
      <c r="N27" s="1">
        <v>74</v>
      </c>
      <c r="O27" s="1">
        <f t="shared" si="5"/>
        <v>370000000</v>
      </c>
      <c r="P27" s="1">
        <f t="shared" si="6"/>
        <v>2055555555.5555556</v>
      </c>
      <c r="Q27" s="1">
        <v>40</v>
      </c>
      <c r="R27" s="3">
        <v>100</v>
      </c>
      <c r="S27" s="1">
        <f t="shared" si="7"/>
        <v>4444444.444444445</v>
      </c>
      <c r="T27">
        <f t="shared" si="8"/>
        <v>2.1621621621621622E-3</v>
      </c>
    </row>
    <row r="28" spans="1:20" ht="20.100000000000001" customHeight="1" x14ac:dyDescent="0.25">
      <c r="A28" s="1" t="str">
        <f t="shared" si="0"/>
        <v>Tri-root-7</v>
      </c>
      <c r="B28" s="1">
        <v>7</v>
      </c>
      <c r="C28" s="1" t="s">
        <v>8</v>
      </c>
      <c r="D28" s="1" t="s">
        <v>0</v>
      </c>
      <c r="E28" s="3" t="str">
        <f t="shared" si="1"/>
        <v>Tri-root</v>
      </c>
      <c r="F28">
        <v>22341</v>
      </c>
      <c r="G28">
        <v>22899</v>
      </c>
      <c r="H28">
        <f t="shared" si="2"/>
        <v>0.55800000000000005</v>
      </c>
      <c r="I28" s="1">
        <v>10000</v>
      </c>
      <c r="J28" s="1">
        <v>82</v>
      </c>
      <c r="K28" s="1">
        <f t="shared" si="3"/>
        <v>410000000</v>
      </c>
      <c r="L28" s="1">
        <f t="shared" si="4"/>
        <v>734767025.08960569</v>
      </c>
      <c r="M28" s="1">
        <v>10000</v>
      </c>
      <c r="N28" s="1">
        <v>86</v>
      </c>
      <c r="O28" s="1">
        <f t="shared" si="5"/>
        <v>430000000</v>
      </c>
      <c r="P28" s="1">
        <f t="shared" si="6"/>
        <v>770609318.99641573</v>
      </c>
      <c r="Q28" s="1">
        <v>255</v>
      </c>
      <c r="R28" s="3">
        <v>100</v>
      </c>
      <c r="S28" s="1">
        <f t="shared" si="7"/>
        <v>9139784.9462365583</v>
      </c>
      <c r="T28">
        <f t="shared" si="8"/>
        <v>1.1860465116279069E-2</v>
      </c>
    </row>
    <row r="29" spans="1:20" ht="20.100000000000001" customHeight="1" x14ac:dyDescent="0.25">
      <c r="A29" s="1" t="str">
        <f t="shared" si="0"/>
        <v>Tri-root-8</v>
      </c>
      <c r="B29" s="1">
        <v>8</v>
      </c>
      <c r="C29" s="1" t="s">
        <v>8</v>
      </c>
      <c r="D29" s="1" t="s">
        <v>0</v>
      </c>
      <c r="E29" s="3" t="str">
        <f t="shared" si="1"/>
        <v>Tri-root</v>
      </c>
      <c r="F29">
        <v>22291</v>
      </c>
      <c r="G29">
        <v>22637</v>
      </c>
      <c r="H29">
        <f t="shared" si="2"/>
        <v>0.34599999999999997</v>
      </c>
      <c r="I29" s="1">
        <v>10000</v>
      </c>
      <c r="J29" s="1">
        <v>130</v>
      </c>
      <c r="K29" s="1">
        <f t="shared" si="3"/>
        <v>650000000</v>
      </c>
      <c r="L29" s="1">
        <f t="shared" si="4"/>
        <v>1878612716.763006</v>
      </c>
      <c r="M29" s="1">
        <v>10000</v>
      </c>
      <c r="N29" s="1">
        <v>133</v>
      </c>
      <c r="O29" s="1">
        <f t="shared" si="5"/>
        <v>665000000</v>
      </c>
      <c r="P29" s="1">
        <f t="shared" si="6"/>
        <v>1921965317.9190753</v>
      </c>
      <c r="Q29" s="1">
        <v>26</v>
      </c>
      <c r="R29" s="3">
        <v>100</v>
      </c>
      <c r="S29" s="1">
        <f t="shared" si="7"/>
        <v>1502890.1734104047</v>
      </c>
      <c r="T29">
        <f t="shared" si="8"/>
        <v>7.8195488721804509E-4</v>
      </c>
    </row>
    <row r="30" spans="1:20" ht="20.100000000000001" customHeight="1" x14ac:dyDescent="0.25">
      <c r="A30" s="1" t="str">
        <f t="shared" si="0"/>
        <v>Tri-root-9</v>
      </c>
      <c r="B30" s="1">
        <v>9</v>
      </c>
      <c r="C30" s="1" t="s">
        <v>8</v>
      </c>
      <c r="D30" s="1" t="s">
        <v>0</v>
      </c>
      <c r="E30" s="3" t="str">
        <f t="shared" si="1"/>
        <v>Tri-root</v>
      </c>
      <c r="F30">
        <v>23642</v>
      </c>
      <c r="G30">
        <v>23824</v>
      </c>
      <c r="H30">
        <f t="shared" si="2"/>
        <v>0.182</v>
      </c>
      <c r="I30" s="1">
        <v>10000</v>
      </c>
      <c r="J30" s="1">
        <v>125</v>
      </c>
      <c r="K30" s="1">
        <f t="shared" si="3"/>
        <v>625000000</v>
      </c>
      <c r="L30" s="1">
        <f t="shared" si="4"/>
        <v>3434065934.0659342</v>
      </c>
      <c r="M30" s="1">
        <v>10000</v>
      </c>
      <c r="N30" s="1">
        <v>135</v>
      </c>
      <c r="O30" s="1">
        <f t="shared" si="5"/>
        <v>675000000</v>
      </c>
      <c r="P30" s="1">
        <f t="shared" si="6"/>
        <v>3708791208.7912087</v>
      </c>
      <c r="Q30" s="1">
        <v>87</v>
      </c>
      <c r="R30" s="3">
        <v>100</v>
      </c>
      <c r="S30" s="1">
        <f t="shared" si="7"/>
        <v>9560439.5604395606</v>
      </c>
      <c r="T30">
        <f t="shared" si="8"/>
        <v>2.5777777777777778E-3</v>
      </c>
    </row>
    <row r="31" spans="1:20" ht="20.100000000000001" customHeight="1" x14ac:dyDescent="0.25">
      <c r="A31" s="1" t="str">
        <f t="shared" si="0"/>
        <v>Tri-root-10</v>
      </c>
      <c r="B31" s="1">
        <v>10</v>
      </c>
      <c r="C31" s="1" t="s">
        <v>8</v>
      </c>
      <c r="D31" s="1" t="s">
        <v>0</v>
      </c>
      <c r="E31" s="3" t="str">
        <f t="shared" si="1"/>
        <v>Tri-root</v>
      </c>
      <c r="F31">
        <v>23310</v>
      </c>
      <c r="G31">
        <v>23659</v>
      </c>
      <c r="H31">
        <f t="shared" si="2"/>
        <v>0.34899999999999998</v>
      </c>
      <c r="I31" s="1">
        <v>10000</v>
      </c>
      <c r="J31" s="1">
        <v>75</v>
      </c>
      <c r="K31" s="1">
        <f t="shared" si="3"/>
        <v>375000000</v>
      </c>
      <c r="L31" s="1">
        <f t="shared" si="4"/>
        <v>1074498567.3352437</v>
      </c>
      <c r="M31" s="1">
        <v>10000</v>
      </c>
      <c r="N31" s="1">
        <v>83</v>
      </c>
      <c r="O31" s="1">
        <f t="shared" si="5"/>
        <v>415000000</v>
      </c>
      <c r="P31" s="1">
        <f t="shared" si="6"/>
        <v>1189111747.8510029</v>
      </c>
      <c r="Q31" s="1">
        <v>17</v>
      </c>
      <c r="R31" s="3">
        <v>100</v>
      </c>
      <c r="S31" s="1">
        <f t="shared" si="7"/>
        <v>974212.03438395425</v>
      </c>
      <c r="T31">
        <f t="shared" si="8"/>
        <v>8.1927710843373496E-4</v>
      </c>
    </row>
    <row r="32" spans="1:20" ht="20.100000000000001" customHeight="1" x14ac:dyDescent="0.25">
      <c r="A32" s="1" t="str">
        <f t="shared" si="0"/>
        <v>Med-root-1</v>
      </c>
      <c r="B32" s="1">
        <v>1</v>
      </c>
      <c r="C32" s="1" t="s">
        <v>9</v>
      </c>
      <c r="D32" s="1" t="s">
        <v>0</v>
      </c>
      <c r="E32" s="3" t="str">
        <f t="shared" si="1"/>
        <v>Med-root</v>
      </c>
      <c r="F32">
        <v>23078</v>
      </c>
      <c r="G32">
        <v>23456</v>
      </c>
      <c r="H32">
        <f t="shared" si="2"/>
        <v>0.378</v>
      </c>
      <c r="I32" s="1">
        <v>1000</v>
      </c>
      <c r="J32" s="1">
        <v>53</v>
      </c>
      <c r="K32" s="1">
        <f t="shared" si="3"/>
        <v>26500000</v>
      </c>
      <c r="L32" s="1">
        <f t="shared" si="4"/>
        <v>70105820.105820104</v>
      </c>
      <c r="M32" s="1">
        <v>1000</v>
      </c>
      <c r="N32" s="1">
        <v>58</v>
      </c>
      <c r="O32" s="1">
        <f t="shared" si="5"/>
        <v>29000000</v>
      </c>
      <c r="P32" s="1">
        <f t="shared" si="6"/>
        <v>76719576.719576716</v>
      </c>
      <c r="Q32" s="1">
        <v>0</v>
      </c>
      <c r="R32" s="3">
        <v>100</v>
      </c>
      <c r="S32" s="1">
        <f t="shared" si="7"/>
        <v>0</v>
      </c>
      <c r="T32">
        <f t="shared" si="8"/>
        <v>0</v>
      </c>
    </row>
    <row r="33" spans="1:20" ht="20.100000000000001" customHeight="1" x14ac:dyDescent="0.25">
      <c r="A33" s="1" t="str">
        <f t="shared" si="0"/>
        <v>Med-root-2</v>
      </c>
      <c r="B33" s="1">
        <v>2</v>
      </c>
      <c r="C33" s="1" t="s">
        <v>9</v>
      </c>
      <c r="D33" s="1" t="s">
        <v>0</v>
      </c>
      <c r="E33" s="3" t="str">
        <f t="shared" si="1"/>
        <v>Med-root</v>
      </c>
      <c r="F33">
        <v>23249</v>
      </c>
      <c r="G33">
        <v>23650</v>
      </c>
      <c r="H33">
        <f t="shared" si="2"/>
        <v>0.40100000000000002</v>
      </c>
      <c r="I33" s="1">
        <v>1000</v>
      </c>
      <c r="J33" s="1">
        <v>79</v>
      </c>
      <c r="K33" s="1">
        <f t="shared" si="3"/>
        <v>39500000</v>
      </c>
      <c r="L33" s="1">
        <f t="shared" si="4"/>
        <v>98503740.648379043</v>
      </c>
      <c r="M33" s="1">
        <v>1000</v>
      </c>
      <c r="N33" s="1">
        <v>89</v>
      </c>
      <c r="O33" s="1">
        <f t="shared" si="5"/>
        <v>44500000</v>
      </c>
      <c r="P33" s="1">
        <f t="shared" si="6"/>
        <v>110972568.57855362</v>
      </c>
      <c r="Q33" s="1">
        <v>0</v>
      </c>
      <c r="R33" s="3">
        <v>100</v>
      </c>
      <c r="S33" s="1">
        <f t="shared" si="7"/>
        <v>0</v>
      </c>
      <c r="T33">
        <f t="shared" si="8"/>
        <v>0</v>
      </c>
    </row>
    <row r="34" spans="1:20" ht="20.100000000000001" customHeight="1" x14ac:dyDescent="0.25">
      <c r="A34" s="1" t="str">
        <f t="shared" ref="A34:A65" si="9">C34&amp;"-"&amp;D34&amp;"-"&amp;B34</f>
        <v>Med-root-3</v>
      </c>
      <c r="B34" s="1">
        <v>3</v>
      </c>
      <c r="C34" s="1" t="s">
        <v>9</v>
      </c>
      <c r="D34" s="1" t="s">
        <v>0</v>
      </c>
      <c r="E34" s="3" t="str">
        <f t="shared" ref="E34:E65" si="10">C34&amp;"-"&amp;D34</f>
        <v>Med-root</v>
      </c>
      <c r="F34">
        <v>23054</v>
      </c>
      <c r="G34">
        <v>23700</v>
      </c>
      <c r="H34">
        <f t="shared" si="2"/>
        <v>0.64600000000000002</v>
      </c>
      <c r="I34" s="1">
        <v>1000</v>
      </c>
      <c r="J34" s="1">
        <v>85</v>
      </c>
      <c r="K34" s="1">
        <f t="shared" si="3"/>
        <v>42500000</v>
      </c>
      <c r="L34" s="1">
        <f t="shared" si="4"/>
        <v>65789473.684210524</v>
      </c>
      <c r="M34" s="1">
        <v>1000</v>
      </c>
      <c r="N34" s="1">
        <v>90</v>
      </c>
      <c r="O34" s="1">
        <f t="shared" si="5"/>
        <v>45000000</v>
      </c>
      <c r="P34" s="1">
        <f t="shared" si="6"/>
        <v>69659442.724458203</v>
      </c>
      <c r="Q34" s="1">
        <v>1</v>
      </c>
      <c r="R34" s="3">
        <v>100</v>
      </c>
      <c r="S34" s="1">
        <f t="shared" si="7"/>
        <v>30959.752321981425</v>
      </c>
      <c r="T34">
        <f t="shared" si="8"/>
        <v>4.4444444444444447E-4</v>
      </c>
    </row>
    <row r="35" spans="1:20" ht="20.100000000000001" customHeight="1" x14ac:dyDescent="0.25">
      <c r="A35" s="1" t="str">
        <f t="shared" si="9"/>
        <v>Med-root-4</v>
      </c>
      <c r="B35" s="1">
        <v>4</v>
      </c>
      <c r="C35" s="1" t="s">
        <v>9</v>
      </c>
      <c r="D35" s="1" t="s">
        <v>0</v>
      </c>
      <c r="E35" s="3" t="str">
        <f t="shared" si="10"/>
        <v>Med-root</v>
      </c>
      <c r="F35">
        <v>23290</v>
      </c>
      <c r="G35">
        <v>23895</v>
      </c>
      <c r="H35">
        <f t="shared" si="2"/>
        <v>0.60499999999999998</v>
      </c>
      <c r="I35" s="1">
        <v>1000</v>
      </c>
      <c r="J35" s="1">
        <v>110</v>
      </c>
      <c r="K35" s="1">
        <f t="shared" si="3"/>
        <v>55000000</v>
      </c>
      <c r="L35" s="1">
        <f t="shared" si="4"/>
        <v>90909090.909090906</v>
      </c>
      <c r="M35" s="1">
        <v>1000</v>
      </c>
      <c r="N35" s="1">
        <v>118</v>
      </c>
      <c r="O35" s="1">
        <f t="shared" si="5"/>
        <v>59000000</v>
      </c>
      <c r="P35" s="1">
        <f t="shared" si="6"/>
        <v>97520661.157024801</v>
      </c>
      <c r="Q35" s="1">
        <v>0</v>
      </c>
      <c r="R35" s="3">
        <v>100</v>
      </c>
      <c r="S35" s="1">
        <f t="shared" si="7"/>
        <v>0</v>
      </c>
      <c r="T35">
        <f t="shared" si="8"/>
        <v>0</v>
      </c>
    </row>
    <row r="36" spans="1:20" ht="20.100000000000001" customHeight="1" x14ac:dyDescent="0.25">
      <c r="A36" s="1" t="str">
        <f t="shared" si="9"/>
        <v>Med-root-5</v>
      </c>
      <c r="B36" s="1">
        <v>5</v>
      </c>
      <c r="C36" s="1" t="s">
        <v>9</v>
      </c>
      <c r="D36" s="1" t="s">
        <v>0</v>
      </c>
      <c r="E36" s="3" t="str">
        <f t="shared" si="10"/>
        <v>Med-root</v>
      </c>
      <c r="F36">
        <v>22280</v>
      </c>
      <c r="G36">
        <v>22886</v>
      </c>
      <c r="H36">
        <f t="shared" si="2"/>
        <v>0.60599999999999998</v>
      </c>
      <c r="I36" s="1">
        <v>1000</v>
      </c>
      <c r="J36" s="1">
        <v>120</v>
      </c>
      <c r="K36" s="1">
        <f t="shared" si="3"/>
        <v>60000000</v>
      </c>
      <c r="L36" s="1">
        <f t="shared" si="4"/>
        <v>99009900.990099013</v>
      </c>
      <c r="M36" s="1">
        <v>1000</v>
      </c>
      <c r="N36" s="1">
        <v>129</v>
      </c>
      <c r="O36" s="1">
        <f t="shared" si="5"/>
        <v>64500000</v>
      </c>
      <c r="P36" s="1">
        <f t="shared" si="6"/>
        <v>106435643.56435643</v>
      </c>
      <c r="Q36" s="1">
        <v>0</v>
      </c>
      <c r="R36" s="3">
        <v>100</v>
      </c>
      <c r="S36" s="1">
        <f t="shared" si="7"/>
        <v>0</v>
      </c>
      <c r="T36">
        <f t="shared" si="8"/>
        <v>0</v>
      </c>
    </row>
    <row r="37" spans="1:20" ht="20.100000000000001" customHeight="1" x14ac:dyDescent="0.25">
      <c r="A37" s="1" t="str">
        <f t="shared" si="9"/>
        <v>Med-root-6</v>
      </c>
      <c r="B37" s="1">
        <v>6</v>
      </c>
      <c r="C37" s="1" t="s">
        <v>9</v>
      </c>
      <c r="D37" s="1" t="s">
        <v>0</v>
      </c>
      <c r="E37" s="3" t="str">
        <f t="shared" si="10"/>
        <v>Med-root</v>
      </c>
      <c r="F37">
        <v>22804</v>
      </c>
      <c r="G37">
        <v>23230</v>
      </c>
      <c r="H37">
        <f t="shared" si="2"/>
        <v>0.42599999999999999</v>
      </c>
      <c r="I37" s="1">
        <v>1000</v>
      </c>
      <c r="J37" s="1">
        <v>65</v>
      </c>
      <c r="K37" s="1">
        <f t="shared" si="3"/>
        <v>32500000</v>
      </c>
      <c r="L37" s="1">
        <f t="shared" si="4"/>
        <v>76291079.812206581</v>
      </c>
      <c r="M37" s="1">
        <v>1000</v>
      </c>
      <c r="N37" s="1">
        <v>75</v>
      </c>
      <c r="O37" s="1">
        <f t="shared" si="5"/>
        <v>37500000</v>
      </c>
      <c r="P37" s="1">
        <f t="shared" si="6"/>
        <v>88028169.014084503</v>
      </c>
      <c r="Q37" s="1">
        <v>0</v>
      </c>
      <c r="R37" s="3">
        <v>100</v>
      </c>
      <c r="S37" s="1">
        <f t="shared" si="7"/>
        <v>0</v>
      </c>
      <c r="T37">
        <f t="shared" si="8"/>
        <v>0</v>
      </c>
    </row>
    <row r="38" spans="1:20" ht="20.100000000000001" customHeight="1" x14ac:dyDescent="0.25">
      <c r="A38" s="1" t="str">
        <f t="shared" si="9"/>
        <v>Med-root-7</v>
      </c>
      <c r="B38" s="1">
        <v>7</v>
      </c>
      <c r="C38" s="1" t="s">
        <v>9</v>
      </c>
      <c r="D38" s="1" t="s">
        <v>0</v>
      </c>
      <c r="E38" s="3" t="str">
        <f t="shared" si="10"/>
        <v>Med-root</v>
      </c>
      <c r="F38">
        <v>23537</v>
      </c>
      <c r="G38">
        <v>23940</v>
      </c>
      <c r="H38">
        <f t="shared" si="2"/>
        <v>0.40300000000000002</v>
      </c>
      <c r="I38" s="1">
        <v>1000</v>
      </c>
      <c r="J38" s="1">
        <v>33</v>
      </c>
      <c r="K38" s="1">
        <f t="shared" si="3"/>
        <v>16500000</v>
      </c>
      <c r="L38" s="1">
        <f t="shared" si="4"/>
        <v>40942928.039702229</v>
      </c>
      <c r="M38" s="1">
        <v>1000</v>
      </c>
      <c r="N38" s="1">
        <v>38</v>
      </c>
      <c r="O38" s="1">
        <f t="shared" si="5"/>
        <v>19000000</v>
      </c>
      <c r="P38" s="1">
        <f t="shared" si="6"/>
        <v>47146401.985111661</v>
      </c>
      <c r="Q38" s="1">
        <v>4</v>
      </c>
      <c r="R38" s="3">
        <v>100</v>
      </c>
      <c r="S38" s="1">
        <f t="shared" si="7"/>
        <v>198511.16625310172</v>
      </c>
      <c r="T38">
        <f t="shared" si="8"/>
        <v>4.2105263157894736E-3</v>
      </c>
    </row>
    <row r="39" spans="1:20" ht="20.100000000000001" customHeight="1" x14ac:dyDescent="0.25">
      <c r="A39" s="1" t="str">
        <f t="shared" si="9"/>
        <v>Med-root-8</v>
      </c>
      <c r="B39" s="1">
        <v>8</v>
      </c>
      <c r="C39" s="1" t="s">
        <v>9</v>
      </c>
      <c r="D39" s="1" t="s">
        <v>0</v>
      </c>
      <c r="E39" s="3" t="str">
        <f t="shared" si="10"/>
        <v>Med-root</v>
      </c>
      <c r="F39">
        <v>23073</v>
      </c>
      <c r="G39">
        <v>23827</v>
      </c>
      <c r="H39">
        <f t="shared" si="2"/>
        <v>0.754</v>
      </c>
      <c r="I39" s="1">
        <v>1000</v>
      </c>
      <c r="J39" s="1">
        <v>52</v>
      </c>
      <c r="K39" s="1">
        <f t="shared" si="3"/>
        <v>26000000</v>
      </c>
      <c r="L39" s="1">
        <f t="shared" si="4"/>
        <v>34482758.620689653</v>
      </c>
      <c r="M39" s="1">
        <v>1000</v>
      </c>
      <c r="N39" s="1">
        <v>64</v>
      </c>
      <c r="O39" s="1">
        <f t="shared" si="5"/>
        <v>32000000</v>
      </c>
      <c r="P39" s="1">
        <f t="shared" si="6"/>
        <v>42440318.302387267</v>
      </c>
      <c r="Q39" s="1">
        <v>0</v>
      </c>
      <c r="R39" s="3">
        <v>100</v>
      </c>
      <c r="S39" s="1">
        <f t="shared" si="7"/>
        <v>0</v>
      </c>
      <c r="T39">
        <f t="shared" si="8"/>
        <v>0</v>
      </c>
    </row>
    <row r="40" spans="1:20" ht="20.100000000000001" customHeight="1" x14ac:dyDescent="0.25">
      <c r="A40" s="1" t="str">
        <f t="shared" si="9"/>
        <v>Med-root-9</v>
      </c>
      <c r="B40" s="1">
        <v>9</v>
      </c>
      <c r="C40" s="1" t="s">
        <v>9</v>
      </c>
      <c r="D40" s="1" t="s">
        <v>0</v>
      </c>
      <c r="E40" s="3" t="str">
        <f t="shared" si="10"/>
        <v>Med-root</v>
      </c>
      <c r="F40">
        <v>23002</v>
      </c>
      <c r="G40">
        <v>24159</v>
      </c>
      <c r="H40">
        <f t="shared" si="2"/>
        <v>1.157</v>
      </c>
      <c r="I40" s="1">
        <v>1000</v>
      </c>
      <c r="J40" s="1">
        <v>29</v>
      </c>
      <c r="K40" s="1">
        <f t="shared" si="3"/>
        <v>14500000</v>
      </c>
      <c r="L40" s="1">
        <f t="shared" si="4"/>
        <v>12532411.408815904</v>
      </c>
      <c r="M40" s="1">
        <v>1000</v>
      </c>
      <c r="N40" s="1">
        <v>33</v>
      </c>
      <c r="O40" s="1">
        <f t="shared" si="5"/>
        <v>16500000</v>
      </c>
      <c r="P40" s="1">
        <f t="shared" si="6"/>
        <v>14261019.878997406</v>
      </c>
      <c r="Q40" s="1">
        <v>1</v>
      </c>
      <c r="R40" s="3">
        <v>100</v>
      </c>
      <c r="S40" s="1">
        <f t="shared" si="7"/>
        <v>17286.084701815038</v>
      </c>
      <c r="T40">
        <f t="shared" si="8"/>
        <v>1.2121212121212121E-3</v>
      </c>
    </row>
    <row r="41" spans="1:20" ht="20.100000000000001" customHeight="1" x14ac:dyDescent="0.25">
      <c r="A41" s="1" t="str">
        <f t="shared" si="9"/>
        <v>Med-root-10</v>
      </c>
      <c r="B41" s="1">
        <v>10</v>
      </c>
      <c r="C41" s="1" t="s">
        <v>9</v>
      </c>
      <c r="D41" s="1" t="s">
        <v>0</v>
      </c>
      <c r="E41" s="3" t="str">
        <f t="shared" si="10"/>
        <v>Med-root</v>
      </c>
      <c r="F41">
        <v>22530</v>
      </c>
      <c r="G41">
        <v>23306</v>
      </c>
      <c r="H41">
        <f t="shared" si="2"/>
        <v>0.77600000000000002</v>
      </c>
      <c r="I41" s="1">
        <v>1000</v>
      </c>
      <c r="J41" s="1">
        <v>35</v>
      </c>
      <c r="K41" s="1">
        <f t="shared" si="3"/>
        <v>17500000</v>
      </c>
      <c r="L41" s="1">
        <f t="shared" si="4"/>
        <v>22551546.391752578</v>
      </c>
      <c r="M41" s="1">
        <v>1000</v>
      </c>
      <c r="N41" s="1">
        <v>51</v>
      </c>
      <c r="O41" s="1">
        <f t="shared" si="5"/>
        <v>25500000</v>
      </c>
      <c r="P41" s="1">
        <f t="shared" si="6"/>
        <v>32860824.742268041</v>
      </c>
      <c r="Q41" s="1">
        <v>1</v>
      </c>
      <c r="R41" s="3">
        <v>100</v>
      </c>
      <c r="S41" s="1">
        <f t="shared" si="7"/>
        <v>25773.195876288661</v>
      </c>
      <c r="T41">
        <f t="shared" si="8"/>
        <v>7.8431372549019615E-4</v>
      </c>
    </row>
    <row r="42" spans="1:20" ht="20.100000000000001" customHeight="1" x14ac:dyDescent="0.25">
      <c r="A42" s="1" t="str">
        <f t="shared" si="9"/>
        <v>Bra-root-1</v>
      </c>
      <c r="B42" s="1">
        <v>1</v>
      </c>
      <c r="C42" s="1" t="s">
        <v>10</v>
      </c>
      <c r="D42" s="1" t="s">
        <v>0</v>
      </c>
      <c r="E42" s="3" t="str">
        <f t="shared" si="10"/>
        <v>Bra-root</v>
      </c>
      <c r="F42">
        <v>23019</v>
      </c>
      <c r="G42">
        <v>22984</v>
      </c>
      <c r="H42">
        <f t="shared" si="2"/>
        <v>-3.5000000000000003E-2</v>
      </c>
      <c r="I42" s="1">
        <v>10</v>
      </c>
      <c r="J42" s="1">
        <v>20</v>
      </c>
      <c r="K42" s="1">
        <f t="shared" si="3"/>
        <v>100000</v>
      </c>
      <c r="L42" s="1">
        <f t="shared" si="4"/>
        <v>-2857142.8571428568</v>
      </c>
      <c r="M42" s="1">
        <v>10</v>
      </c>
      <c r="N42" s="1">
        <v>20</v>
      </c>
      <c r="O42" s="1">
        <f t="shared" si="5"/>
        <v>100000</v>
      </c>
      <c r="P42" s="1">
        <f t="shared" si="6"/>
        <v>-2857142.8571428568</v>
      </c>
      <c r="Q42" s="1">
        <v>0</v>
      </c>
      <c r="R42" s="3">
        <v>100</v>
      </c>
      <c r="S42" s="1">
        <f t="shared" si="7"/>
        <v>0</v>
      </c>
      <c r="T42">
        <f t="shared" si="8"/>
        <v>0</v>
      </c>
    </row>
    <row r="43" spans="1:20" ht="20.100000000000001" customHeight="1" x14ac:dyDescent="0.25">
      <c r="A43" s="1" t="str">
        <f t="shared" si="9"/>
        <v>Bra-root-2</v>
      </c>
      <c r="B43" s="1">
        <v>2</v>
      </c>
      <c r="C43" s="1" t="s">
        <v>10</v>
      </c>
      <c r="D43" s="1" t="s">
        <v>0</v>
      </c>
      <c r="E43" s="3" t="str">
        <f t="shared" si="10"/>
        <v>Bra-root</v>
      </c>
      <c r="F43">
        <v>23732</v>
      </c>
      <c r="G43">
        <v>23950</v>
      </c>
      <c r="H43">
        <f t="shared" si="2"/>
        <v>0.218</v>
      </c>
      <c r="I43" s="1">
        <v>1000</v>
      </c>
      <c r="J43" s="1">
        <v>160</v>
      </c>
      <c r="K43" s="1">
        <f t="shared" si="3"/>
        <v>80000000</v>
      </c>
      <c r="L43" s="1">
        <f t="shared" si="4"/>
        <v>366972477.06422019</v>
      </c>
      <c r="M43" s="1">
        <v>1000</v>
      </c>
      <c r="N43" s="1">
        <v>175</v>
      </c>
      <c r="O43" s="1">
        <f t="shared" si="5"/>
        <v>87500000</v>
      </c>
      <c r="P43" s="1">
        <f t="shared" si="6"/>
        <v>401376146.78899086</v>
      </c>
      <c r="Q43" s="1">
        <v>26</v>
      </c>
      <c r="R43" s="3">
        <v>100</v>
      </c>
      <c r="S43" s="1">
        <f t="shared" si="7"/>
        <v>2385321.1009174311</v>
      </c>
      <c r="T43">
        <f t="shared" si="8"/>
        <v>5.9428571428571421E-3</v>
      </c>
    </row>
    <row r="44" spans="1:20" ht="20.100000000000001" customHeight="1" x14ac:dyDescent="0.25">
      <c r="A44" s="1" t="str">
        <f t="shared" si="9"/>
        <v>Bra-root-3</v>
      </c>
      <c r="B44" s="1">
        <v>3</v>
      </c>
      <c r="C44" s="1" t="s">
        <v>10</v>
      </c>
      <c r="D44" s="1" t="s">
        <v>0</v>
      </c>
      <c r="E44" s="3" t="str">
        <f t="shared" si="10"/>
        <v>Bra-root</v>
      </c>
      <c r="F44">
        <v>22819</v>
      </c>
      <c r="G44">
        <v>24349</v>
      </c>
      <c r="H44">
        <f t="shared" si="2"/>
        <v>1.53</v>
      </c>
      <c r="I44" s="1">
        <v>1000</v>
      </c>
      <c r="J44" s="1">
        <v>63</v>
      </c>
      <c r="K44" s="1">
        <f t="shared" si="3"/>
        <v>31500000</v>
      </c>
      <c r="L44" s="1">
        <f t="shared" si="4"/>
        <v>20588235.294117648</v>
      </c>
      <c r="M44" s="1">
        <v>1000</v>
      </c>
      <c r="N44" s="1">
        <v>170</v>
      </c>
      <c r="O44" s="1">
        <f t="shared" si="5"/>
        <v>85000000</v>
      </c>
      <c r="P44" s="1">
        <f t="shared" si="6"/>
        <v>55555555.555555552</v>
      </c>
      <c r="Q44" s="1">
        <v>20</v>
      </c>
      <c r="R44" s="3">
        <v>100</v>
      </c>
      <c r="S44" s="1">
        <f t="shared" si="7"/>
        <v>261437.90849673201</v>
      </c>
      <c r="T44">
        <f t="shared" si="8"/>
        <v>4.7058823529411761E-3</v>
      </c>
    </row>
    <row r="45" spans="1:20" ht="20.100000000000001" customHeight="1" x14ac:dyDescent="0.25">
      <c r="A45" s="1" t="str">
        <f t="shared" si="9"/>
        <v>Bra-root-4</v>
      </c>
      <c r="B45" s="1">
        <v>4</v>
      </c>
      <c r="C45" s="1" t="s">
        <v>10</v>
      </c>
      <c r="D45" s="1" t="s">
        <v>0</v>
      </c>
      <c r="E45" s="3" t="str">
        <f t="shared" si="10"/>
        <v>Bra-root</v>
      </c>
      <c r="F45">
        <v>23880</v>
      </c>
      <c r="G45">
        <v>24716</v>
      </c>
      <c r="H45">
        <f t="shared" si="2"/>
        <v>0.83599999999999997</v>
      </c>
      <c r="I45" s="1">
        <v>1000</v>
      </c>
      <c r="J45" s="1">
        <v>50</v>
      </c>
      <c r="K45" s="1">
        <f t="shared" si="3"/>
        <v>25000000</v>
      </c>
      <c r="L45" s="1">
        <f t="shared" si="4"/>
        <v>29904306.220095694</v>
      </c>
      <c r="M45" s="1">
        <v>1000</v>
      </c>
      <c r="N45" s="2">
        <v>60</v>
      </c>
      <c r="O45" s="1">
        <f t="shared" ref="O45:O50" si="11">N46*M45*500</f>
        <v>37500000</v>
      </c>
      <c r="P45" s="1">
        <f t="shared" si="6"/>
        <v>44856459.330143541</v>
      </c>
      <c r="Q45" s="1">
        <v>21</v>
      </c>
      <c r="R45" s="3">
        <v>100</v>
      </c>
      <c r="S45" s="1">
        <f t="shared" si="7"/>
        <v>502392.34449760767</v>
      </c>
      <c r="T45">
        <f t="shared" si="8"/>
        <v>1.12E-2</v>
      </c>
    </row>
    <row r="46" spans="1:20" ht="20.100000000000001" customHeight="1" x14ac:dyDescent="0.25">
      <c r="A46" s="1" t="str">
        <f t="shared" si="9"/>
        <v>Bra-root-5</v>
      </c>
      <c r="B46" s="1">
        <v>5</v>
      </c>
      <c r="C46" s="1" t="s">
        <v>10</v>
      </c>
      <c r="D46" s="1" t="s">
        <v>0</v>
      </c>
      <c r="E46" s="3" t="str">
        <f t="shared" si="10"/>
        <v>Bra-root</v>
      </c>
      <c r="F46">
        <v>21495</v>
      </c>
      <c r="G46">
        <v>22519</v>
      </c>
      <c r="H46">
        <f t="shared" si="2"/>
        <v>1.024</v>
      </c>
      <c r="I46" s="1">
        <v>1000</v>
      </c>
      <c r="J46" s="1">
        <v>70</v>
      </c>
      <c r="K46" s="1">
        <f t="shared" si="3"/>
        <v>35000000</v>
      </c>
      <c r="L46" s="1">
        <f t="shared" si="4"/>
        <v>34179687.5</v>
      </c>
      <c r="M46" s="1">
        <v>1000</v>
      </c>
      <c r="N46" s="1">
        <v>75</v>
      </c>
      <c r="O46" s="1">
        <f t="shared" si="11"/>
        <v>47500000</v>
      </c>
      <c r="P46" s="1">
        <f t="shared" si="6"/>
        <v>46386718.75</v>
      </c>
      <c r="Q46" s="1">
        <v>14</v>
      </c>
      <c r="R46" s="3">
        <v>100</v>
      </c>
      <c r="S46" s="1">
        <f t="shared" si="7"/>
        <v>273437.5</v>
      </c>
      <c r="T46">
        <f t="shared" si="8"/>
        <v>5.8947368421052634E-3</v>
      </c>
    </row>
    <row r="47" spans="1:20" ht="20.100000000000001" customHeight="1" x14ac:dyDescent="0.25">
      <c r="A47" s="1" t="str">
        <f t="shared" si="9"/>
        <v>Bra-root-6</v>
      </c>
      <c r="B47" s="1">
        <v>6</v>
      </c>
      <c r="C47" s="1" t="s">
        <v>10</v>
      </c>
      <c r="D47" s="1" t="s">
        <v>0</v>
      </c>
      <c r="E47" s="3" t="str">
        <f t="shared" si="10"/>
        <v>Bra-root</v>
      </c>
      <c r="F47">
        <v>23395</v>
      </c>
      <c r="G47">
        <v>24065</v>
      </c>
      <c r="H47">
        <f t="shared" si="2"/>
        <v>0.67</v>
      </c>
      <c r="I47" s="1">
        <v>1000</v>
      </c>
      <c r="J47" s="1">
        <v>85</v>
      </c>
      <c r="K47" s="1">
        <f t="shared" si="3"/>
        <v>42500000</v>
      </c>
      <c r="L47" s="1">
        <f t="shared" si="4"/>
        <v>63432835.820895515</v>
      </c>
      <c r="M47" s="1">
        <v>1000</v>
      </c>
      <c r="N47" s="1">
        <v>95</v>
      </c>
      <c r="O47" s="1">
        <f t="shared" si="11"/>
        <v>40000000</v>
      </c>
      <c r="P47" s="1">
        <f t="shared" si="6"/>
        <v>59701492.537313432</v>
      </c>
      <c r="Q47" s="1">
        <v>74</v>
      </c>
      <c r="R47" s="3">
        <v>100</v>
      </c>
      <c r="S47" s="1">
        <f t="shared" si="7"/>
        <v>2208955.2238805969</v>
      </c>
      <c r="T47">
        <f t="shared" si="8"/>
        <v>3.6999999999999998E-2</v>
      </c>
    </row>
    <row r="48" spans="1:20" ht="20.100000000000001" customHeight="1" x14ac:dyDescent="0.25">
      <c r="A48" s="1" t="str">
        <f t="shared" si="9"/>
        <v>Bra-root-7</v>
      </c>
      <c r="B48" s="1">
        <v>7</v>
      </c>
      <c r="C48" s="1" t="s">
        <v>10</v>
      </c>
      <c r="D48" s="1" t="s">
        <v>0</v>
      </c>
      <c r="E48" s="3" t="str">
        <f t="shared" si="10"/>
        <v>Bra-root</v>
      </c>
      <c r="F48">
        <v>23176</v>
      </c>
      <c r="G48">
        <v>24238</v>
      </c>
      <c r="H48">
        <f t="shared" si="2"/>
        <v>1.0620000000000001</v>
      </c>
      <c r="I48" s="1">
        <v>1000</v>
      </c>
      <c r="J48" s="1">
        <v>80</v>
      </c>
      <c r="K48" s="1">
        <f t="shared" si="3"/>
        <v>40000000</v>
      </c>
      <c r="L48" s="1">
        <f t="shared" si="4"/>
        <v>37664783.427495293</v>
      </c>
      <c r="M48" s="1">
        <v>1000</v>
      </c>
      <c r="N48" s="1">
        <v>80</v>
      </c>
      <c r="O48" s="1">
        <f t="shared" si="11"/>
        <v>45000000</v>
      </c>
      <c r="P48" s="1">
        <f t="shared" si="6"/>
        <v>42372881.355932198</v>
      </c>
      <c r="Q48" s="1">
        <v>35</v>
      </c>
      <c r="R48" s="3">
        <v>100</v>
      </c>
      <c r="S48" s="1">
        <f t="shared" si="7"/>
        <v>659133.70998116757</v>
      </c>
      <c r="T48">
        <f t="shared" si="8"/>
        <v>1.5555555555555557E-2</v>
      </c>
    </row>
    <row r="49" spans="1:20" ht="20.100000000000001" customHeight="1" x14ac:dyDescent="0.25">
      <c r="A49" s="1" t="str">
        <f t="shared" si="9"/>
        <v>Bra-root-8</v>
      </c>
      <c r="B49" s="1">
        <v>8</v>
      </c>
      <c r="C49" s="1" t="s">
        <v>10</v>
      </c>
      <c r="D49" s="1" t="s">
        <v>0</v>
      </c>
      <c r="E49" s="3" t="str">
        <f t="shared" si="10"/>
        <v>Bra-root</v>
      </c>
      <c r="F49">
        <v>23190</v>
      </c>
      <c r="G49">
        <v>24405</v>
      </c>
      <c r="H49">
        <f t="shared" si="2"/>
        <v>1.2150000000000001</v>
      </c>
      <c r="I49" s="1">
        <v>1000</v>
      </c>
      <c r="J49" s="1">
        <v>75</v>
      </c>
      <c r="K49" s="1">
        <f t="shared" si="3"/>
        <v>37500000</v>
      </c>
      <c r="L49" s="1">
        <f t="shared" si="4"/>
        <v>30864197.530864194</v>
      </c>
      <c r="M49" s="1">
        <v>1000</v>
      </c>
      <c r="N49" s="1">
        <v>90</v>
      </c>
      <c r="O49" s="1">
        <f t="shared" si="11"/>
        <v>54000000</v>
      </c>
      <c r="P49" s="1">
        <f t="shared" si="6"/>
        <v>44444444.44444444</v>
      </c>
      <c r="Q49" s="1">
        <v>24</v>
      </c>
      <c r="R49" s="3">
        <v>100</v>
      </c>
      <c r="S49" s="1">
        <f t="shared" si="7"/>
        <v>395061.72839506168</v>
      </c>
      <c r="T49">
        <f t="shared" si="8"/>
        <v>8.8888888888888889E-3</v>
      </c>
    </row>
    <row r="50" spans="1:20" ht="20.100000000000001" customHeight="1" x14ac:dyDescent="0.25">
      <c r="A50" s="1" t="str">
        <f t="shared" si="9"/>
        <v>Bra-root-9</v>
      </c>
      <c r="B50" s="1">
        <v>9</v>
      </c>
      <c r="C50" s="1" t="s">
        <v>10</v>
      </c>
      <c r="D50" s="1" t="s">
        <v>0</v>
      </c>
      <c r="E50" s="3" t="str">
        <f t="shared" si="10"/>
        <v>Bra-root</v>
      </c>
      <c r="F50">
        <v>23211</v>
      </c>
      <c r="G50">
        <v>23686</v>
      </c>
      <c r="H50">
        <f t="shared" si="2"/>
        <v>0.47499999999999998</v>
      </c>
      <c r="I50" s="1">
        <v>1000</v>
      </c>
      <c r="J50" s="1">
        <v>100</v>
      </c>
      <c r="K50" s="1">
        <f t="shared" si="3"/>
        <v>50000000</v>
      </c>
      <c r="L50" s="1">
        <f t="shared" si="4"/>
        <v>105263157.89473684</v>
      </c>
      <c r="M50" s="1">
        <v>1000</v>
      </c>
      <c r="N50" s="1">
        <v>108</v>
      </c>
      <c r="O50" s="1">
        <f t="shared" si="11"/>
        <v>52000000</v>
      </c>
      <c r="P50" s="1">
        <f t="shared" si="6"/>
        <v>109473684.21052632</v>
      </c>
      <c r="Q50" s="1">
        <v>3</v>
      </c>
      <c r="R50" s="3">
        <v>100</v>
      </c>
      <c r="S50" s="1">
        <f t="shared" si="7"/>
        <v>126315.78947368421</v>
      </c>
      <c r="T50">
        <f t="shared" si="8"/>
        <v>1.153846153846154E-3</v>
      </c>
    </row>
    <row r="51" spans="1:20" ht="20.100000000000001" customHeight="1" x14ac:dyDescent="0.25">
      <c r="A51" s="1" t="str">
        <f t="shared" si="9"/>
        <v>Bra-root-10</v>
      </c>
      <c r="B51" s="1">
        <v>10</v>
      </c>
      <c r="C51" s="1" t="s">
        <v>10</v>
      </c>
      <c r="D51" s="1" t="s">
        <v>0</v>
      </c>
      <c r="E51" s="3" t="str">
        <f t="shared" si="10"/>
        <v>Bra-root</v>
      </c>
      <c r="F51">
        <v>22322</v>
      </c>
      <c r="G51">
        <v>23442</v>
      </c>
      <c r="H51">
        <f t="shared" si="2"/>
        <v>1.1200000000000001</v>
      </c>
      <c r="I51" s="1">
        <v>1000</v>
      </c>
      <c r="J51" s="1">
        <v>100</v>
      </c>
      <c r="K51" s="1">
        <f t="shared" si="3"/>
        <v>50000000</v>
      </c>
      <c r="L51" s="1">
        <f t="shared" si="4"/>
        <v>44642857.142857142</v>
      </c>
      <c r="M51" s="1">
        <v>1000</v>
      </c>
      <c r="N51" s="1">
        <v>104</v>
      </c>
      <c r="O51" s="1" t="e">
        <f>#REF!*M51*500</f>
        <v>#REF!</v>
      </c>
      <c r="P51" s="1" t="e">
        <f t="shared" si="6"/>
        <v>#REF!</v>
      </c>
      <c r="Q51" s="1">
        <v>0</v>
      </c>
      <c r="R51" s="3">
        <v>100</v>
      </c>
      <c r="S51" s="1">
        <f t="shared" si="7"/>
        <v>0</v>
      </c>
      <c r="T51" t="e">
        <f t="shared" si="8"/>
        <v>#REF!</v>
      </c>
    </row>
    <row r="52" spans="1:20" ht="20.100000000000001" customHeight="1" x14ac:dyDescent="0.25">
      <c r="A52" s="1" t="str">
        <f t="shared" si="9"/>
        <v>Ara-root-1</v>
      </c>
      <c r="B52" s="1">
        <v>1</v>
      </c>
      <c r="C52" s="1" t="s">
        <v>11</v>
      </c>
      <c r="D52" s="1" t="s">
        <v>0</v>
      </c>
      <c r="E52" s="3" t="str">
        <f t="shared" si="10"/>
        <v>Ara-root</v>
      </c>
      <c r="F52">
        <v>23443</v>
      </c>
      <c r="G52">
        <v>23425</v>
      </c>
      <c r="H52">
        <f t="shared" si="2"/>
        <v>-1.7999999999999999E-2</v>
      </c>
      <c r="I52" s="1">
        <v>100</v>
      </c>
      <c r="J52" s="1">
        <v>105</v>
      </c>
      <c r="K52" s="1">
        <f t="shared" si="3"/>
        <v>5250000</v>
      </c>
      <c r="L52" s="1">
        <f t="shared" si="4"/>
        <v>-291666666.66666669</v>
      </c>
      <c r="M52" s="1">
        <v>100</v>
      </c>
      <c r="N52" s="1">
        <v>105</v>
      </c>
      <c r="O52" s="1">
        <f t="shared" si="5"/>
        <v>5250000</v>
      </c>
      <c r="P52" s="1">
        <f t="shared" si="6"/>
        <v>-291666666.66666669</v>
      </c>
      <c r="Q52" s="1">
        <v>0</v>
      </c>
      <c r="R52" s="3">
        <v>10</v>
      </c>
      <c r="S52" s="1">
        <f t="shared" si="7"/>
        <v>0</v>
      </c>
      <c r="T52">
        <f t="shared" si="8"/>
        <v>0</v>
      </c>
    </row>
    <row r="53" spans="1:20" ht="20.100000000000001" customHeight="1" x14ac:dyDescent="0.25">
      <c r="A53" s="1" t="str">
        <f t="shared" si="9"/>
        <v>Ara-root-2</v>
      </c>
      <c r="B53" s="1">
        <v>2</v>
      </c>
      <c r="C53" s="1" t="s">
        <v>11</v>
      </c>
      <c r="D53" s="1" t="s">
        <v>0</v>
      </c>
      <c r="E53" s="3" t="str">
        <f t="shared" si="10"/>
        <v>Ara-root</v>
      </c>
      <c r="F53">
        <v>23310</v>
      </c>
      <c r="G53">
        <v>23701</v>
      </c>
      <c r="H53">
        <f t="shared" si="2"/>
        <v>0.39100000000000001</v>
      </c>
      <c r="I53" s="1">
        <v>100</v>
      </c>
      <c r="J53" s="1">
        <v>145</v>
      </c>
      <c r="K53" s="1">
        <f t="shared" si="3"/>
        <v>7250000</v>
      </c>
      <c r="L53" s="1">
        <f t="shared" si="4"/>
        <v>18542199.488491047</v>
      </c>
      <c r="M53" s="1">
        <v>100</v>
      </c>
      <c r="N53" s="1">
        <v>145</v>
      </c>
      <c r="O53" s="1">
        <f t="shared" si="5"/>
        <v>7250000</v>
      </c>
      <c r="P53" s="1">
        <f t="shared" si="6"/>
        <v>18542199.488491047</v>
      </c>
      <c r="Q53" s="1">
        <v>1</v>
      </c>
      <c r="R53" s="3">
        <v>10</v>
      </c>
      <c r="S53" s="1">
        <f t="shared" si="7"/>
        <v>5115.0895140664961</v>
      </c>
      <c r="T53">
        <f t="shared" si="8"/>
        <v>2.7586206896551725E-4</v>
      </c>
    </row>
    <row r="54" spans="1:20" ht="20.100000000000001" customHeight="1" x14ac:dyDescent="0.25">
      <c r="A54" s="1" t="str">
        <f t="shared" si="9"/>
        <v>Ara-root-3</v>
      </c>
      <c r="B54" s="1">
        <v>3</v>
      </c>
      <c r="C54" s="1" t="s">
        <v>11</v>
      </c>
      <c r="D54" s="1" t="s">
        <v>0</v>
      </c>
      <c r="E54" s="3" t="str">
        <f t="shared" si="10"/>
        <v>Ara-root</v>
      </c>
      <c r="F54">
        <v>23937</v>
      </c>
      <c r="G54">
        <v>23866</v>
      </c>
      <c r="H54">
        <f t="shared" si="2"/>
        <v>-7.0999999999999994E-2</v>
      </c>
      <c r="I54" s="1">
        <v>10</v>
      </c>
      <c r="J54" s="1">
        <v>64</v>
      </c>
      <c r="K54" s="1">
        <f t="shared" si="3"/>
        <v>320000</v>
      </c>
      <c r="L54" s="1">
        <f t="shared" si="4"/>
        <v>-4507042.2535211276</v>
      </c>
      <c r="M54" s="1">
        <v>10</v>
      </c>
      <c r="N54" s="1">
        <v>68</v>
      </c>
      <c r="O54" s="1">
        <f t="shared" si="5"/>
        <v>340000</v>
      </c>
      <c r="P54" s="1">
        <f t="shared" si="6"/>
        <v>-4788732.3943661973</v>
      </c>
      <c r="Q54" s="1">
        <v>0</v>
      </c>
      <c r="R54" s="3">
        <v>10</v>
      </c>
      <c r="S54" s="1">
        <f t="shared" si="7"/>
        <v>0</v>
      </c>
      <c r="T54">
        <f t="shared" si="8"/>
        <v>0</v>
      </c>
    </row>
    <row r="55" spans="1:20" ht="20.100000000000001" customHeight="1" x14ac:dyDescent="0.25">
      <c r="A55" s="1" t="str">
        <f t="shared" si="9"/>
        <v>Ara-root-4</v>
      </c>
      <c r="B55" s="1">
        <v>4</v>
      </c>
      <c r="C55" s="1" t="s">
        <v>11</v>
      </c>
      <c r="D55" s="1" t="s">
        <v>0</v>
      </c>
      <c r="E55" s="3" t="str">
        <f t="shared" si="10"/>
        <v>Ara-root</v>
      </c>
      <c r="F55">
        <v>23659</v>
      </c>
      <c r="G55">
        <v>23577</v>
      </c>
      <c r="H55">
        <f t="shared" si="2"/>
        <v>-8.2000000000000003E-2</v>
      </c>
      <c r="I55" s="1">
        <v>10</v>
      </c>
      <c r="J55" s="1">
        <v>50</v>
      </c>
      <c r="K55" s="1">
        <f t="shared" si="3"/>
        <v>250000</v>
      </c>
      <c r="L55" s="1">
        <f t="shared" si="4"/>
        <v>-3048780.487804878</v>
      </c>
      <c r="M55" s="1">
        <v>10</v>
      </c>
      <c r="N55" s="1">
        <v>54</v>
      </c>
      <c r="O55" s="1">
        <f t="shared" si="5"/>
        <v>270000</v>
      </c>
      <c r="P55" s="1">
        <f t="shared" si="6"/>
        <v>-3292682.9268292682</v>
      </c>
      <c r="Q55" s="1">
        <v>0</v>
      </c>
      <c r="R55" s="3">
        <v>10</v>
      </c>
      <c r="S55" s="1">
        <f t="shared" si="7"/>
        <v>0</v>
      </c>
      <c r="T55">
        <f t="shared" si="8"/>
        <v>0</v>
      </c>
    </row>
    <row r="56" spans="1:20" ht="20.100000000000001" customHeight="1" x14ac:dyDescent="0.25">
      <c r="A56" s="1" t="str">
        <f t="shared" si="9"/>
        <v>Ara-root-5</v>
      </c>
      <c r="B56" s="1">
        <v>5</v>
      </c>
      <c r="C56" s="1" t="s">
        <v>11</v>
      </c>
      <c r="D56" s="1" t="s">
        <v>0</v>
      </c>
      <c r="E56" s="3" t="str">
        <f t="shared" si="10"/>
        <v>Ara-root</v>
      </c>
      <c r="F56">
        <v>23209</v>
      </c>
      <c r="G56">
        <v>23086</v>
      </c>
      <c r="H56">
        <f t="shared" si="2"/>
        <v>-0.123</v>
      </c>
      <c r="I56" s="1">
        <v>10</v>
      </c>
      <c r="J56" s="1">
        <v>62</v>
      </c>
      <c r="K56" s="1">
        <f t="shared" si="3"/>
        <v>310000</v>
      </c>
      <c r="L56" s="1">
        <f t="shared" si="4"/>
        <v>-2520325.2032520324</v>
      </c>
      <c r="M56" s="1">
        <v>10</v>
      </c>
      <c r="N56" s="1">
        <v>66</v>
      </c>
      <c r="O56" s="1">
        <f t="shared" si="5"/>
        <v>330000</v>
      </c>
      <c r="P56" s="1">
        <f t="shared" si="6"/>
        <v>-2682926.8292682925</v>
      </c>
      <c r="Q56" s="1">
        <v>0</v>
      </c>
      <c r="R56" s="3">
        <v>10</v>
      </c>
      <c r="S56" s="1">
        <f t="shared" si="7"/>
        <v>0</v>
      </c>
      <c r="T56">
        <f t="shared" si="8"/>
        <v>0</v>
      </c>
    </row>
    <row r="57" spans="1:20" ht="20.100000000000001" customHeight="1" x14ac:dyDescent="0.25">
      <c r="A57" s="1" t="str">
        <f t="shared" si="9"/>
        <v>Ara-root-6</v>
      </c>
      <c r="B57" s="1">
        <v>6</v>
      </c>
      <c r="C57" s="1" t="s">
        <v>11</v>
      </c>
      <c r="D57" s="1" t="s">
        <v>0</v>
      </c>
      <c r="E57" s="3" t="str">
        <f t="shared" si="10"/>
        <v>Ara-root</v>
      </c>
      <c r="F57">
        <v>23074</v>
      </c>
      <c r="G57">
        <v>22972</v>
      </c>
      <c r="H57">
        <f t="shared" si="2"/>
        <v>-0.10199999999999999</v>
      </c>
      <c r="I57" s="1">
        <v>100</v>
      </c>
      <c r="J57" s="1">
        <v>115</v>
      </c>
      <c r="K57" s="1">
        <f t="shared" si="3"/>
        <v>5750000</v>
      </c>
      <c r="L57" s="1">
        <f t="shared" si="4"/>
        <v>-56372549.019607849</v>
      </c>
      <c r="M57" s="1">
        <v>100</v>
      </c>
      <c r="N57" s="1">
        <v>120</v>
      </c>
      <c r="O57" s="1">
        <f t="shared" si="5"/>
        <v>6000000</v>
      </c>
      <c r="P57" s="1">
        <f t="shared" si="6"/>
        <v>-58823529.411764711</v>
      </c>
      <c r="Q57" s="1">
        <v>0</v>
      </c>
      <c r="R57" s="3">
        <v>10</v>
      </c>
      <c r="S57" s="1">
        <f t="shared" si="7"/>
        <v>0</v>
      </c>
      <c r="T57">
        <f t="shared" si="8"/>
        <v>0</v>
      </c>
    </row>
    <row r="58" spans="1:20" ht="20.100000000000001" customHeight="1" x14ac:dyDescent="0.25">
      <c r="A58" s="1" t="str">
        <f t="shared" si="9"/>
        <v>Ara-root-7</v>
      </c>
      <c r="B58" s="1">
        <v>7</v>
      </c>
      <c r="C58" s="1" t="s">
        <v>11</v>
      </c>
      <c r="D58" s="1" t="s">
        <v>0</v>
      </c>
      <c r="E58" s="3" t="str">
        <f t="shared" si="10"/>
        <v>Ara-root</v>
      </c>
      <c r="F58">
        <v>21794</v>
      </c>
      <c r="G58">
        <v>21059</v>
      </c>
      <c r="H58">
        <f t="shared" si="2"/>
        <v>-0.73499999999999999</v>
      </c>
      <c r="I58" s="1">
        <v>10</v>
      </c>
      <c r="J58" s="1">
        <v>28</v>
      </c>
      <c r="K58" s="1">
        <f t="shared" si="3"/>
        <v>140000</v>
      </c>
      <c r="L58" s="1">
        <f t="shared" si="4"/>
        <v>-190476.19047619047</v>
      </c>
      <c r="M58" s="1">
        <v>10</v>
      </c>
      <c r="N58" s="1">
        <v>30</v>
      </c>
      <c r="O58" s="1">
        <f t="shared" si="5"/>
        <v>150000</v>
      </c>
      <c r="P58" s="1">
        <f t="shared" si="6"/>
        <v>-204081.63265306124</v>
      </c>
      <c r="Q58" s="1">
        <v>0</v>
      </c>
      <c r="R58" s="3">
        <v>10</v>
      </c>
      <c r="S58" s="1">
        <f t="shared" si="7"/>
        <v>0</v>
      </c>
      <c r="T58">
        <f t="shared" si="8"/>
        <v>0</v>
      </c>
    </row>
    <row r="59" spans="1:20" ht="20.100000000000001" customHeight="1" x14ac:dyDescent="0.25">
      <c r="A59" s="1" t="str">
        <f t="shared" si="9"/>
        <v>Ara-root-8</v>
      </c>
      <c r="B59" s="1">
        <v>8</v>
      </c>
      <c r="C59" s="1" t="s">
        <v>11</v>
      </c>
      <c r="D59" s="1" t="s">
        <v>0</v>
      </c>
      <c r="E59" s="3" t="str">
        <f t="shared" si="10"/>
        <v>Ara-root</v>
      </c>
      <c r="F59">
        <v>21722</v>
      </c>
      <c r="G59">
        <v>21493</v>
      </c>
      <c r="H59">
        <f t="shared" si="2"/>
        <v>-0.22900000000000001</v>
      </c>
      <c r="I59" s="1">
        <v>100</v>
      </c>
      <c r="J59" s="1">
        <v>50</v>
      </c>
      <c r="K59" s="1">
        <f t="shared" si="3"/>
        <v>2500000</v>
      </c>
      <c r="L59" s="1">
        <f t="shared" si="4"/>
        <v>-10917030.567685589</v>
      </c>
      <c r="M59" s="1">
        <v>100</v>
      </c>
      <c r="N59" s="1">
        <v>55</v>
      </c>
      <c r="O59" s="1">
        <f t="shared" si="5"/>
        <v>2750000</v>
      </c>
      <c r="P59" s="1">
        <f t="shared" si="6"/>
        <v>-12008733.624454148</v>
      </c>
      <c r="Q59" s="1">
        <v>0</v>
      </c>
      <c r="R59" s="3">
        <v>10</v>
      </c>
      <c r="S59" s="1">
        <f t="shared" si="7"/>
        <v>0</v>
      </c>
      <c r="T59">
        <f t="shared" si="8"/>
        <v>0</v>
      </c>
    </row>
    <row r="60" spans="1:20" ht="20.100000000000001" customHeight="1" x14ac:dyDescent="0.25">
      <c r="A60" s="1" t="str">
        <f t="shared" si="9"/>
        <v>Ara-root-9</v>
      </c>
      <c r="B60" s="1">
        <v>9</v>
      </c>
      <c r="C60" s="1" t="s">
        <v>11</v>
      </c>
      <c r="D60" s="1" t="s">
        <v>0</v>
      </c>
      <c r="E60" s="3" t="str">
        <f t="shared" si="10"/>
        <v>Ara-root</v>
      </c>
      <c r="F60">
        <v>23360</v>
      </c>
      <c r="G60">
        <v>23271</v>
      </c>
      <c r="H60">
        <f t="shared" si="2"/>
        <v>-8.8999999999999996E-2</v>
      </c>
      <c r="I60" s="1">
        <v>10</v>
      </c>
      <c r="J60" s="1">
        <v>82</v>
      </c>
      <c r="K60" s="1">
        <f t="shared" si="3"/>
        <v>410000</v>
      </c>
      <c r="L60" s="1">
        <f t="shared" si="4"/>
        <v>-4606741.5730337081</v>
      </c>
      <c r="M60" s="1">
        <v>10</v>
      </c>
      <c r="N60" s="1">
        <v>82</v>
      </c>
      <c r="O60" s="1">
        <f t="shared" si="5"/>
        <v>410000</v>
      </c>
      <c r="P60" s="1">
        <f t="shared" si="6"/>
        <v>-4606741.5730337081</v>
      </c>
      <c r="Q60" s="1">
        <v>0</v>
      </c>
      <c r="R60" s="3">
        <v>10</v>
      </c>
      <c r="S60" s="1">
        <f t="shared" si="7"/>
        <v>0</v>
      </c>
      <c r="T60">
        <f t="shared" si="8"/>
        <v>0</v>
      </c>
    </row>
    <row r="61" spans="1:20" ht="20.100000000000001" customHeight="1" x14ac:dyDescent="0.25">
      <c r="A61" s="1" t="str">
        <f t="shared" si="9"/>
        <v>Ara-root-10</v>
      </c>
      <c r="B61" s="1">
        <v>10</v>
      </c>
      <c r="C61" s="1" t="s">
        <v>11</v>
      </c>
      <c r="D61" s="1" t="s">
        <v>0</v>
      </c>
      <c r="E61" s="3" t="str">
        <f t="shared" si="10"/>
        <v>Ara-root</v>
      </c>
      <c r="F61">
        <v>23522</v>
      </c>
      <c r="G61">
        <v>23515</v>
      </c>
      <c r="H61">
        <f t="shared" si="2"/>
        <v>-7.0000000000000001E-3</v>
      </c>
      <c r="I61" s="1">
        <v>10</v>
      </c>
      <c r="J61" s="1">
        <v>3</v>
      </c>
      <c r="K61" s="1">
        <f t="shared" si="3"/>
        <v>15000</v>
      </c>
      <c r="L61" s="1">
        <f t="shared" si="4"/>
        <v>-2142857.1428571427</v>
      </c>
      <c r="M61" s="1">
        <v>10</v>
      </c>
      <c r="N61" s="1">
        <v>10</v>
      </c>
      <c r="O61" s="1">
        <f t="shared" si="5"/>
        <v>50000</v>
      </c>
      <c r="P61" s="1">
        <f t="shared" si="6"/>
        <v>-7142857.1428571427</v>
      </c>
      <c r="Q61" s="1">
        <v>0</v>
      </c>
      <c r="R61" s="3">
        <v>10</v>
      </c>
      <c r="S61" s="1">
        <f t="shared" si="7"/>
        <v>0</v>
      </c>
      <c r="T61">
        <f t="shared" si="8"/>
        <v>0</v>
      </c>
    </row>
    <row r="62" spans="1:20" ht="20.100000000000001" customHeight="1" x14ac:dyDescent="0.25">
      <c r="A62" s="1" t="str">
        <f t="shared" si="9"/>
        <v>B73_WT-root-1</v>
      </c>
      <c r="B62" s="1">
        <v>1</v>
      </c>
      <c r="C62" s="1" t="s">
        <v>12</v>
      </c>
      <c r="D62" s="1" t="s">
        <v>0</v>
      </c>
      <c r="E62" s="3" t="str">
        <f t="shared" si="10"/>
        <v>B73_WT-root</v>
      </c>
      <c r="F62">
        <v>23430</v>
      </c>
      <c r="G62">
        <v>23792</v>
      </c>
      <c r="H62">
        <f t="shared" si="2"/>
        <v>0.36199999999999999</v>
      </c>
      <c r="I62" s="1">
        <v>1000</v>
      </c>
      <c r="J62" s="1">
        <v>93</v>
      </c>
      <c r="K62" s="1">
        <f t="shared" si="3"/>
        <v>46500000</v>
      </c>
      <c r="L62" s="1">
        <f t="shared" si="4"/>
        <v>128453038.67403315</v>
      </c>
      <c r="M62" s="1">
        <v>1000</v>
      </c>
      <c r="N62" s="1">
        <v>110</v>
      </c>
      <c r="O62" s="1">
        <f t="shared" si="5"/>
        <v>55000000</v>
      </c>
      <c r="P62" s="1">
        <f t="shared" si="6"/>
        <v>151933701.65745857</v>
      </c>
      <c r="Q62" s="1">
        <v>11</v>
      </c>
      <c r="R62" s="3">
        <v>1000</v>
      </c>
      <c r="S62" s="1">
        <f t="shared" si="7"/>
        <v>6077348.0662983423</v>
      </c>
      <c r="T62">
        <f t="shared" si="8"/>
        <v>3.9999999999999994E-2</v>
      </c>
    </row>
    <row r="63" spans="1:20" ht="20.100000000000001" customHeight="1" x14ac:dyDescent="0.25">
      <c r="A63" s="1" t="str">
        <f t="shared" si="9"/>
        <v>B73_WT-root-2</v>
      </c>
      <c r="B63" s="1">
        <v>2</v>
      </c>
      <c r="C63" s="1" t="s">
        <v>12</v>
      </c>
      <c r="D63" s="1" t="s">
        <v>0</v>
      </c>
      <c r="E63" s="3" t="str">
        <f t="shared" si="10"/>
        <v>B73_WT-root</v>
      </c>
      <c r="F63">
        <v>22900</v>
      </c>
      <c r="G63">
        <v>23077</v>
      </c>
      <c r="H63">
        <f t="shared" si="2"/>
        <v>0.17699999999999999</v>
      </c>
      <c r="I63" s="1">
        <v>10000</v>
      </c>
      <c r="J63" s="1">
        <v>54</v>
      </c>
      <c r="K63" s="1">
        <f t="shared" si="3"/>
        <v>270000000</v>
      </c>
      <c r="L63" s="1">
        <f t="shared" si="4"/>
        <v>1525423728.8135593</v>
      </c>
      <c r="M63" s="1">
        <v>10000</v>
      </c>
      <c r="N63" s="1">
        <v>57</v>
      </c>
      <c r="O63" s="1">
        <f t="shared" si="5"/>
        <v>285000000</v>
      </c>
      <c r="P63" s="1">
        <f t="shared" si="6"/>
        <v>1610169491.5254238</v>
      </c>
      <c r="Q63" s="1">
        <v>13</v>
      </c>
      <c r="R63" s="3">
        <v>1000</v>
      </c>
      <c r="S63" s="1">
        <f t="shared" si="7"/>
        <v>14689265.536723165</v>
      </c>
      <c r="T63">
        <f t="shared" si="8"/>
        <v>9.1228070175438606E-3</v>
      </c>
    </row>
    <row r="64" spans="1:20" ht="20.100000000000001" customHeight="1" x14ac:dyDescent="0.25">
      <c r="A64" s="1" t="str">
        <f t="shared" si="9"/>
        <v>B73_WT-root-3</v>
      </c>
      <c r="B64" s="1">
        <v>3</v>
      </c>
      <c r="C64" s="1" t="s">
        <v>12</v>
      </c>
      <c r="D64" s="1" t="s">
        <v>0</v>
      </c>
      <c r="E64" s="3" t="str">
        <f t="shared" si="10"/>
        <v>B73_WT-root</v>
      </c>
      <c r="F64">
        <v>23080</v>
      </c>
      <c r="G64">
        <v>23588</v>
      </c>
      <c r="H64">
        <f t="shared" si="2"/>
        <v>0.50800000000000001</v>
      </c>
      <c r="I64" s="1">
        <v>1000</v>
      </c>
      <c r="J64" s="1">
        <v>60</v>
      </c>
      <c r="K64" s="1">
        <f t="shared" si="3"/>
        <v>30000000</v>
      </c>
      <c r="L64" s="1">
        <f t="shared" si="4"/>
        <v>59055118.11023622</v>
      </c>
      <c r="M64" s="1">
        <v>1000</v>
      </c>
      <c r="N64" s="1">
        <v>73</v>
      </c>
      <c r="O64" s="1">
        <f t="shared" si="5"/>
        <v>36500000</v>
      </c>
      <c r="P64" s="1">
        <f t="shared" si="6"/>
        <v>71850393.700787395</v>
      </c>
      <c r="Q64" s="1">
        <v>6</v>
      </c>
      <c r="R64" s="3">
        <v>1000</v>
      </c>
      <c r="S64" s="1">
        <f t="shared" si="7"/>
        <v>2362204.7244094489</v>
      </c>
      <c r="T64">
        <f t="shared" si="8"/>
        <v>3.2876712328767127E-2</v>
      </c>
    </row>
    <row r="65" spans="1:20" ht="20.100000000000001" customHeight="1" x14ac:dyDescent="0.25">
      <c r="A65" s="1" t="str">
        <f t="shared" si="9"/>
        <v>B73_WT-root-4</v>
      </c>
      <c r="B65" s="1">
        <v>4</v>
      </c>
      <c r="C65" s="1" t="s">
        <v>12</v>
      </c>
      <c r="D65" s="1" t="s">
        <v>0</v>
      </c>
      <c r="E65" s="3" t="str">
        <f t="shared" si="10"/>
        <v>B73_WT-root</v>
      </c>
      <c r="F65">
        <v>23214</v>
      </c>
      <c r="G65">
        <v>23999</v>
      </c>
      <c r="H65">
        <f t="shared" si="2"/>
        <v>0.78500000000000003</v>
      </c>
      <c r="I65" s="1">
        <v>1000</v>
      </c>
      <c r="J65" s="1">
        <v>15</v>
      </c>
      <c r="K65" s="1">
        <f t="shared" si="3"/>
        <v>7500000</v>
      </c>
      <c r="L65" s="1">
        <f t="shared" si="4"/>
        <v>9554140.1273885351</v>
      </c>
      <c r="M65" s="1">
        <v>1000</v>
      </c>
      <c r="N65" s="1">
        <v>35</v>
      </c>
      <c r="O65" s="1">
        <f t="shared" si="5"/>
        <v>17500000</v>
      </c>
      <c r="P65" s="1">
        <f t="shared" si="6"/>
        <v>22292993.630573247</v>
      </c>
      <c r="Q65" s="1">
        <v>6</v>
      </c>
      <c r="R65" s="3">
        <v>1000</v>
      </c>
      <c r="S65" s="1">
        <f t="shared" si="7"/>
        <v>1528662.4203821656</v>
      </c>
      <c r="T65">
        <f t="shared" si="8"/>
        <v>6.8571428571428575E-2</v>
      </c>
    </row>
    <row r="66" spans="1:20" ht="20.100000000000001" customHeight="1" x14ac:dyDescent="0.25">
      <c r="A66" s="1" t="str">
        <f t="shared" ref="A66:A97" si="12">C66&amp;"-"&amp;D66&amp;"-"&amp;B66</f>
        <v>B73_WT-root-5</v>
      </c>
      <c r="B66" s="1">
        <v>5</v>
      </c>
      <c r="C66" s="1" t="s">
        <v>12</v>
      </c>
      <c r="D66" s="1" t="s">
        <v>0</v>
      </c>
      <c r="E66" s="3" t="str">
        <f t="shared" ref="E66:E97" si="13">C66&amp;"-"&amp;D66</f>
        <v>B73_WT-root</v>
      </c>
      <c r="F66">
        <v>23166</v>
      </c>
      <c r="G66">
        <v>23782</v>
      </c>
      <c r="H66">
        <f t="shared" si="2"/>
        <v>0.61599999999999999</v>
      </c>
      <c r="I66" s="1">
        <v>1000</v>
      </c>
      <c r="J66" s="1">
        <v>80</v>
      </c>
      <c r="K66" s="1">
        <f t="shared" si="3"/>
        <v>40000000</v>
      </c>
      <c r="L66" s="1">
        <f t="shared" si="4"/>
        <v>64935064.935064934</v>
      </c>
      <c r="M66" s="1">
        <v>1000</v>
      </c>
      <c r="N66" s="1">
        <v>105</v>
      </c>
      <c r="O66" s="1">
        <f t="shared" si="5"/>
        <v>52500000</v>
      </c>
      <c r="P66" s="1">
        <f t="shared" si="6"/>
        <v>85227272.727272734</v>
      </c>
      <c r="Q66" s="1">
        <v>18</v>
      </c>
      <c r="R66" s="3">
        <v>1000</v>
      </c>
      <c r="S66" s="1">
        <f t="shared" si="7"/>
        <v>5844155.8441558443</v>
      </c>
      <c r="T66">
        <f t="shared" si="8"/>
        <v>6.8571428571428561E-2</v>
      </c>
    </row>
    <row r="67" spans="1:20" ht="20.100000000000001" customHeight="1" x14ac:dyDescent="0.25">
      <c r="A67" s="1" t="str">
        <f t="shared" si="12"/>
        <v>B73_WT-root-6</v>
      </c>
      <c r="B67" s="1">
        <v>6</v>
      </c>
      <c r="C67" s="1" t="s">
        <v>12</v>
      </c>
      <c r="D67" s="1" t="s">
        <v>0</v>
      </c>
      <c r="E67" s="3" t="str">
        <f t="shared" si="13"/>
        <v>B73_WT-root</v>
      </c>
      <c r="F67">
        <v>23966</v>
      </c>
      <c r="G67">
        <v>24392</v>
      </c>
      <c r="H67">
        <f t="shared" ref="H67:H101" si="14">(G67-F67)/1000</f>
        <v>0.42599999999999999</v>
      </c>
      <c r="I67" s="1">
        <v>1000</v>
      </c>
      <c r="J67" s="1">
        <v>65</v>
      </c>
      <c r="K67" s="1">
        <f t="shared" ref="K67:K101" si="15">J67*I67*500</f>
        <v>32500000</v>
      </c>
      <c r="L67" s="1">
        <f t="shared" ref="L67:L101" si="16">K67/H67</f>
        <v>76291079.812206581</v>
      </c>
      <c r="M67" s="1">
        <v>1000</v>
      </c>
      <c r="N67" s="1">
        <v>80</v>
      </c>
      <c r="O67" s="1">
        <f t="shared" ref="O67:O101" si="17">N67*M67*500</f>
        <v>40000000</v>
      </c>
      <c r="P67" s="1">
        <f t="shared" ref="P67:P101" si="18">O67/H67</f>
        <v>93896713.615023479</v>
      </c>
      <c r="Q67" s="1">
        <v>24</v>
      </c>
      <c r="R67" s="3">
        <v>1000</v>
      </c>
      <c r="S67" s="1">
        <f t="shared" ref="S67:S101" si="19">(Q67*R67*200)/H67</f>
        <v>11267605.633802816</v>
      </c>
      <c r="T67">
        <f t="shared" ref="T67:T101" si="20">S67/P67</f>
        <v>0.11999999999999998</v>
      </c>
    </row>
    <row r="68" spans="1:20" ht="20.100000000000001" customHeight="1" x14ac:dyDescent="0.25">
      <c r="A68" s="1" t="str">
        <f t="shared" si="12"/>
        <v>B73_WT-root-7</v>
      </c>
      <c r="B68" s="1">
        <v>7</v>
      </c>
      <c r="C68" s="1" t="s">
        <v>12</v>
      </c>
      <c r="D68" s="1" t="s">
        <v>0</v>
      </c>
      <c r="E68" s="3" t="str">
        <f t="shared" si="13"/>
        <v>B73_WT-root</v>
      </c>
      <c r="F68">
        <v>22204</v>
      </c>
      <c r="G68">
        <v>22792</v>
      </c>
      <c r="H68">
        <f t="shared" si="14"/>
        <v>0.58799999999999997</v>
      </c>
      <c r="I68" s="1">
        <v>1000</v>
      </c>
      <c r="J68" s="1">
        <v>11</v>
      </c>
      <c r="K68" s="1">
        <f t="shared" si="15"/>
        <v>5500000</v>
      </c>
      <c r="L68" s="1">
        <f t="shared" si="16"/>
        <v>9353741.4965986405</v>
      </c>
      <c r="M68" s="1">
        <v>1000</v>
      </c>
      <c r="N68" s="1">
        <v>69</v>
      </c>
      <c r="O68" s="1">
        <f t="shared" si="17"/>
        <v>34500000</v>
      </c>
      <c r="P68" s="1">
        <f t="shared" si="18"/>
        <v>58673469.387755103</v>
      </c>
      <c r="Q68" s="1">
        <v>12</v>
      </c>
      <c r="R68" s="3">
        <v>1000</v>
      </c>
      <c r="S68" s="1">
        <f t="shared" si="19"/>
        <v>4081632.6530612246</v>
      </c>
      <c r="T68">
        <f t="shared" si="20"/>
        <v>6.9565217391304349E-2</v>
      </c>
    </row>
    <row r="69" spans="1:20" ht="20.100000000000001" customHeight="1" x14ac:dyDescent="0.25">
      <c r="A69" s="1" t="str">
        <f t="shared" si="12"/>
        <v>B73_WT-root-8</v>
      </c>
      <c r="B69" s="1">
        <v>8</v>
      </c>
      <c r="C69" s="1" t="s">
        <v>12</v>
      </c>
      <c r="D69" s="1" t="s">
        <v>0</v>
      </c>
      <c r="E69" s="3" t="str">
        <f t="shared" si="13"/>
        <v>B73_WT-root</v>
      </c>
      <c r="F69">
        <v>22342</v>
      </c>
      <c r="G69">
        <v>22967</v>
      </c>
      <c r="H69">
        <f t="shared" si="14"/>
        <v>0.625</v>
      </c>
      <c r="I69" s="1">
        <v>10000</v>
      </c>
      <c r="J69" s="1">
        <v>92</v>
      </c>
      <c r="K69" s="1">
        <f t="shared" si="15"/>
        <v>460000000</v>
      </c>
      <c r="L69" s="1">
        <f t="shared" si="16"/>
        <v>736000000</v>
      </c>
      <c r="M69" s="1">
        <v>10000</v>
      </c>
      <c r="N69" s="1">
        <v>38</v>
      </c>
      <c r="O69" s="1">
        <f t="shared" si="17"/>
        <v>190000000</v>
      </c>
      <c r="P69" s="1">
        <f t="shared" si="18"/>
        <v>304000000</v>
      </c>
      <c r="Q69" s="1">
        <v>2</v>
      </c>
      <c r="R69" s="3">
        <v>1000</v>
      </c>
      <c r="S69" s="1">
        <f t="shared" si="19"/>
        <v>640000</v>
      </c>
      <c r="T69">
        <f t="shared" si="20"/>
        <v>2.1052631578947368E-3</v>
      </c>
    </row>
    <row r="70" spans="1:20" ht="20.100000000000001" customHeight="1" x14ac:dyDescent="0.25">
      <c r="A70" s="1" t="str">
        <f t="shared" si="12"/>
        <v>B73_WT-root-9</v>
      </c>
      <c r="B70" s="1">
        <v>9</v>
      </c>
      <c r="C70" s="1" t="s">
        <v>12</v>
      </c>
      <c r="D70" s="1" t="s">
        <v>0</v>
      </c>
      <c r="E70" s="3" t="str">
        <f t="shared" si="13"/>
        <v>B73_WT-root</v>
      </c>
      <c r="F70">
        <v>23150</v>
      </c>
      <c r="G70">
        <v>23582</v>
      </c>
      <c r="H70">
        <f t="shared" si="14"/>
        <v>0.432</v>
      </c>
      <c r="I70" s="1">
        <v>1000</v>
      </c>
      <c r="J70" s="1">
        <v>56</v>
      </c>
      <c r="K70" s="1">
        <f t="shared" si="15"/>
        <v>28000000</v>
      </c>
      <c r="L70" s="1">
        <f t="shared" si="16"/>
        <v>64814814.814814813</v>
      </c>
      <c r="M70" s="1">
        <v>1000</v>
      </c>
      <c r="N70" s="1">
        <v>100</v>
      </c>
      <c r="O70" s="1">
        <f t="shared" si="17"/>
        <v>50000000</v>
      </c>
      <c r="P70" s="1">
        <f t="shared" si="18"/>
        <v>115740740.74074075</v>
      </c>
      <c r="Q70" s="1">
        <v>36</v>
      </c>
      <c r="R70" s="3">
        <v>1000</v>
      </c>
      <c r="S70" s="1">
        <f t="shared" si="19"/>
        <v>16666666.666666666</v>
      </c>
      <c r="T70">
        <f t="shared" si="20"/>
        <v>0.14399999999999999</v>
      </c>
    </row>
    <row r="71" spans="1:20" ht="20.100000000000001" customHeight="1" x14ac:dyDescent="0.25">
      <c r="A71" s="1" t="str">
        <f t="shared" si="12"/>
        <v>B73_WT-root-10</v>
      </c>
      <c r="B71" s="1">
        <v>10</v>
      </c>
      <c r="C71" s="1" t="s">
        <v>12</v>
      </c>
      <c r="D71" s="1" t="s">
        <v>0</v>
      </c>
      <c r="E71" s="3" t="str">
        <f t="shared" si="13"/>
        <v>B73_WT-root</v>
      </c>
      <c r="F71">
        <v>22331</v>
      </c>
      <c r="G71">
        <v>22815</v>
      </c>
      <c r="H71">
        <f t="shared" si="14"/>
        <v>0.48399999999999999</v>
      </c>
      <c r="I71" s="1">
        <v>1000</v>
      </c>
      <c r="J71" s="1">
        <v>65</v>
      </c>
      <c r="K71" s="1">
        <f t="shared" si="15"/>
        <v>32500000</v>
      </c>
      <c r="L71" s="1">
        <f t="shared" si="16"/>
        <v>67148760.330578521</v>
      </c>
      <c r="M71" s="1">
        <v>1000</v>
      </c>
      <c r="N71" s="1">
        <v>74</v>
      </c>
      <c r="O71" s="1">
        <f t="shared" si="17"/>
        <v>37000000</v>
      </c>
      <c r="P71" s="1">
        <f t="shared" si="18"/>
        <v>76446280.991735533</v>
      </c>
      <c r="Q71" s="1">
        <v>14</v>
      </c>
      <c r="R71" s="3">
        <v>1000</v>
      </c>
      <c r="S71" s="1">
        <f t="shared" si="19"/>
        <v>5785123.9669421492</v>
      </c>
      <c r="T71">
        <f t="shared" si="20"/>
        <v>7.567567567567568E-2</v>
      </c>
    </row>
    <row r="72" spans="1:20" ht="20.100000000000001" customHeight="1" x14ac:dyDescent="0.25">
      <c r="A72" s="1" t="str">
        <f t="shared" si="12"/>
        <v>B73_bx1-root-1</v>
      </c>
      <c r="B72" s="1">
        <v>1</v>
      </c>
      <c r="C72" s="1" t="s">
        <v>13</v>
      </c>
      <c r="D72" s="1" t="s">
        <v>0</v>
      </c>
      <c r="E72" s="3" t="str">
        <f t="shared" si="13"/>
        <v>B73_bx1-root</v>
      </c>
      <c r="F72">
        <v>23044</v>
      </c>
      <c r="G72">
        <v>23729</v>
      </c>
      <c r="H72">
        <f t="shared" si="14"/>
        <v>0.68500000000000005</v>
      </c>
      <c r="I72" s="1">
        <v>1000</v>
      </c>
      <c r="J72" s="1">
        <v>60</v>
      </c>
      <c r="K72" s="1">
        <f t="shared" si="15"/>
        <v>30000000</v>
      </c>
      <c r="L72" s="1">
        <f t="shared" si="16"/>
        <v>43795620.437956199</v>
      </c>
      <c r="M72" s="1">
        <v>1000</v>
      </c>
      <c r="N72" s="1">
        <v>74</v>
      </c>
      <c r="O72" s="1">
        <f t="shared" si="17"/>
        <v>37000000</v>
      </c>
      <c r="P72" s="1">
        <f t="shared" si="18"/>
        <v>54014598.540145978</v>
      </c>
      <c r="Q72" s="1">
        <v>5</v>
      </c>
      <c r="R72" s="3">
        <v>1000</v>
      </c>
      <c r="S72" s="1">
        <f t="shared" si="19"/>
        <v>1459854.01459854</v>
      </c>
      <c r="T72">
        <f t="shared" si="20"/>
        <v>2.7027027027027029E-2</v>
      </c>
    </row>
    <row r="73" spans="1:20" ht="20.100000000000001" customHeight="1" x14ac:dyDescent="0.25">
      <c r="A73" s="1" t="str">
        <f t="shared" si="12"/>
        <v>B73_bx1-root-2</v>
      </c>
      <c r="B73" s="1">
        <v>2</v>
      </c>
      <c r="C73" s="1" t="s">
        <v>13</v>
      </c>
      <c r="D73" s="1" t="s">
        <v>0</v>
      </c>
      <c r="E73" s="3" t="str">
        <f t="shared" si="13"/>
        <v>B73_bx1-root</v>
      </c>
      <c r="F73">
        <v>23369</v>
      </c>
      <c r="G73">
        <v>23787</v>
      </c>
      <c r="H73">
        <f t="shared" si="14"/>
        <v>0.41799999999999998</v>
      </c>
      <c r="I73" s="1">
        <v>1000</v>
      </c>
      <c r="J73" s="1">
        <v>61</v>
      </c>
      <c r="K73" s="1">
        <f t="shared" si="15"/>
        <v>30500000</v>
      </c>
      <c r="L73" s="1">
        <f t="shared" si="16"/>
        <v>72966507.177033499</v>
      </c>
      <c r="M73" s="1">
        <v>1000</v>
      </c>
      <c r="N73" s="1">
        <v>78</v>
      </c>
      <c r="O73" s="1">
        <f t="shared" si="17"/>
        <v>39000000</v>
      </c>
      <c r="P73" s="1">
        <f t="shared" si="18"/>
        <v>93301435.40669857</v>
      </c>
      <c r="Q73" s="1">
        <v>8</v>
      </c>
      <c r="R73" s="3">
        <v>1000</v>
      </c>
      <c r="S73" s="1">
        <f t="shared" si="19"/>
        <v>3827751.196172249</v>
      </c>
      <c r="T73">
        <f t="shared" si="20"/>
        <v>4.1025641025641026E-2</v>
      </c>
    </row>
    <row r="74" spans="1:20" ht="20.100000000000001" customHeight="1" x14ac:dyDescent="0.25">
      <c r="A74" s="1" t="str">
        <f t="shared" si="12"/>
        <v>B73_bx1-root-3</v>
      </c>
      <c r="B74" s="1">
        <v>3</v>
      </c>
      <c r="C74" s="1" t="s">
        <v>13</v>
      </c>
      <c r="D74" s="1" t="s">
        <v>0</v>
      </c>
      <c r="E74" s="3" t="str">
        <f t="shared" si="13"/>
        <v>B73_bx1-root</v>
      </c>
      <c r="F74">
        <v>21663</v>
      </c>
      <c r="G74">
        <v>22705</v>
      </c>
      <c r="H74">
        <f t="shared" si="14"/>
        <v>1.042</v>
      </c>
      <c r="I74" s="1">
        <v>1000</v>
      </c>
      <c r="J74" s="1">
        <v>67</v>
      </c>
      <c r="K74" s="1">
        <f t="shared" si="15"/>
        <v>33500000</v>
      </c>
      <c r="L74" s="1">
        <f t="shared" si="16"/>
        <v>32149712.092130516</v>
      </c>
      <c r="M74" s="1">
        <v>1000</v>
      </c>
      <c r="N74" s="1">
        <v>85</v>
      </c>
      <c r="O74" s="1">
        <f t="shared" si="17"/>
        <v>42500000</v>
      </c>
      <c r="P74" s="1">
        <f t="shared" si="18"/>
        <v>40786948.176583491</v>
      </c>
      <c r="Q74" s="1">
        <v>4</v>
      </c>
      <c r="R74" s="3">
        <v>1000</v>
      </c>
      <c r="S74" s="1">
        <f t="shared" si="19"/>
        <v>767754.31861804216</v>
      </c>
      <c r="T74">
        <f t="shared" si="20"/>
        <v>1.8823529411764704E-2</v>
      </c>
    </row>
    <row r="75" spans="1:20" ht="20.100000000000001" customHeight="1" x14ac:dyDescent="0.25">
      <c r="A75" s="1" t="str">
        <f t="shared" si="12"/>
        <v>B73_bx1-root-4</v>
      </c>
      <c r="B75" s="1">
        <v>4</v>
      </c>
      <c r="C75" s="1" t="s">
        <v>13</v>
      </c>
      <c r="D75" s="1" t="s">
        <v>0</v>
      </c>
      <c r="E75" s="3" t="str">
        <f t="shared" si="13"/>
        <v>B73_bx1-root</v>
      </c>
      <c r="F75">
        <v>23472</v>
      </c>
      <c r="G75">
        <v>23923</v>
      </c>
      <c r="H75">
        <f t="shared" si="14"/>
        <v>0.45100000000000001</v>
      </c>
      <c r="I75" s="1">
        <v>1000</v>
      </c>
      <c r="J75" s="1">
        <v>24</v>
      </c>
      <c r="K75" s="1">
        <f t="shared" si="15"/>
        <v>12000000</v>
      </c>
      <c r="L75" s="1">
        <f t="shared" si="16"/>
        <v>26607538.802660752</v>
      </c>
      <c r="M75" s="1">
        <v>1000</v>
      </c>
      <c r="N75" s="1">
        <v>72</v>
      </c>
      <c r="O75" s="1">
        <f t="shared" si="17"/>
        <v>36000000</v>
      </c>
      <c r="P75" s="1">
        <f t="shared" si="18"/>
        <v>79822616.40798226</v>
      </c>
      <c r="Q75" s="1">
        <v>5</v>
      </c>
      <c r="R75" s="3">
        <v>1000</v>
      </c>
      <c r="S75" s="1">
        <f t="shared" si="19"/>
        <v>2217294.9002217297</v>
      </c>
      <c r="T75">
        <f t="shared" si="20"/>
        <v>2.777777777777778E-2</v>
      </c>
    </row>
    <row r="76" spans="1:20" ht="20.100000000000001" customHeight="1" x14ac:dyDescent="0.25">
      <c r="A76" s="1" t="str">
        <f t="shared" si="12"/>
        <v>B73_bx1-root-5</v>
      </c>
      <c r="B76" s="1">
        <v>5</v>
      </c>
      <c r="C76" s="1" t="s">
        <v>13</v>
      </c>
      <c r="D76" s="1" t="s">
        <v>0</v>
      </c>
      <c r="E76" s="3" t="str">
        <f t="shared" si="13"/>
        <v>B73_bx1-root</v>
      </c>
      <c r="F76">
        <v>23136</v>
      </c>
      <c r="G76">
        <v>23816</v>
      </c>
      <c r="H76">
        <f t="shared" si="14"/>
        <v>0.68</v>
      </c>
      <c r="I76" s="1">
        <v>1000</v>
      </c>
      <c r="J76" s="1">
        <v>27</v>
      </c>
      <c r="K76" s="1">
        <f t="shared" si="15"/>
        <v>13500000</v>
      </c>
      <c r="L76" s="1">
        <f t="shared" si="16"/>
        <v>19852941.176470585</v>
      </c>
      <c r="M76" s="1">
        <v>1000</v>
      </c>
      <c r="N76" s="1">
        <v>45</v>
      </c>
      <c r="O76" s="1">
        <f t="shared" si="17"/>
        <v>22500000</v>
      </c>
      <c r="P76" s="1">
        <f t="shared" si="18"/>
        <v>33088235.294117644</v>
      </c>
      <c r="Q76" s="1">
        <v>4</v>
      </c>
      <c r="R76" s="3">
        <v>1000</v>
      </c>
      <c r="S76" s="1">
        <f t="shared" si="19"/>
        <v>1176470.588235294</v>
      </c>
      <c r="T76">
        <f t="shared" si="20"/>
        <v>3.5555555555555556E-2</v>
      </c>
    </row>
    <row r="77" spans="1:20" ht="20.100000000000001" customHeight="1" x14ac:dyDescent="0.25">
      <c r="A77" s="1" t="str">
        <f t="shared" si="12"/>
        <v>B73_bx1-root-6</v>
      </c>
      <c r="B77" s="1">
        <v>6</v>
      </c>
      <c r="C77" s="1" t="s">
        <v>13</v>
      </c>
      <c r="D77" s="1" t="s">
        <v>0</v>
      </c>
      <c r="E77" s="3" t="str">
        <f t="shared" si="13"/>
        <v>B73_bx1-root</v>
      </c>
      <c r="F77">
        <v>23242</v>
      </c>
      <c r="G77">
        <v>23750</v>
      </c>
      <c r="H77">
        <f t="shared" si="14"/>
        <v>0.50800000000000001</v>
      </c>
      <c r="I77" s="1">
        <v>1000</v>
      </c>
      <c r="J77" s="1">
        <v>29</v>
      </c>
      <c r="K77" s="1">
        <f t="shared" si="15"/>
        <v>14500000</v>
      </c>
      <c r="L77" s="1">
        <f t="shared" si="16"/>
        <v>28543307.086614173</v>
      </c>
      <c r="M77" s="1">
        <v>1000</v>
      </c>
      <c r="N77" s="1">
        <v>44</v>
      </c>
      <c r="O77" s="1">
        <f t="shared" si="17"/>
        <v>22000000</v>
      </c>
      <c r="P77" s="1">
        <f t="shared" si="18"/>
        <v>43307086.614173226</v>
      </c>
      <c r="Q77" s="1">
        <v>4</v>
      </c>
      <c r="R77" s="3">
        <v>1000</v>
      </c>
      <c r="S77" s="1">
        <f t="shared" si="19"/>
        <v>1574803.1496062991</v>
      </c>
      <c r="T77">
        <f t="shared" si="20"/>
        <v>3.6363636363636362E-2</v>
      </c>
    </row>
    <row r="78" spans="1:20" ht="20.100000000000001" customHeight="1" x14ac:dyDescent="0.25">
      <c r="A78" s="1" t="str">
        <f t="shared" si="12"/>
        <v>B73_bx1-root-7</v>
      </c>
      <c r="B78" s="1">
        <v>7</v>
      </c>
      <c r="C78" s="1" t="s">
        <v>13</v>
      </c>
      <c r="D78" s="1" t="s">
        <v>0</v>
      </c>
      <c r="E78" s="3" t="str">
        <f t="shared" si="13"/>
        <v>B73_bx1-root</v>
      </c>
      <c r="F78">
        <v>22771</v>
      </c>
      <c r="G78">
        <v>23133</v>
      </c>
      <c r="H78">
        <f t="shared" si="14"/>
        <v>0.36199999999999999</v>
      </c>
      <c r="I78" s="1">
        <v>1000</v>
      </c>
      <c r="J78" s="1">
        <v>28</v>
      </c>
      <c r="K78" s="1">
        <f t="shared" si="15"/>
        <v>14000000</v>
      </c>
      <c r="L78" s="1">
        <f t="shared" si="16"/>
        <v>38674033.14917127</v>
      </c>
      <c r="M78" s="1">
        <v>1000</v>
      </c>
      <c r="N78" s="1">
        <v>38</v>
      </c>
      <c r="O78" s="1">
        <f t="shared" si="17"/>
        <v>19000000</v>
      </c>
      <c r="P78" s="1">
        <f t="shared" si="18"/>
        <v>52486187.845303871</v>
      </c>
      <c r="Q78" s="1">
        <v>5</v>
      </c>
      <c r="R78" s="3">
        <v>1000</v>
      </c>
      <c r="S78" s="1">
        <f t="shared" si="19"/>
        <v>2762430.9392265193</v>
      </c>
      <c r="T78">
        <f t="shared" si="20"/>
        <v>5.2631578947368418E-2</v>
      </c>
    </row>
    <row r="79" spans="1:20" ht="20.100000000000001" customHeight="1" x14ac:dyDescent="0.25">
      <c r="A79" s="1" t="str">
        <f t="shared" si="12"/>
        <v>B73_bx1-root-8</v>
      </c>
      <c r="B79" s="1">
        <v>8</v>
      </c>
      <c r="C79" s="1" t="s">
        <v>13</v>
      </c>
      <c r="D79" s="1" t="s">
        <v>0</v>
      </c>
      <c r="E79" s="3" t="str">
        <f t="shared" si="13"/>
        <v>B73_bx1-root</v>
      </c>
      <c r="F79">
        <v>22113</v>
      </c>
      <c r="G79">
        <v>22269</v>
      </c>
      <c r="H79">
        <f t="shared" si="14"/>
        <v>0.156</v>
      </c>
      <c r="I79" s="1">
        <v>1000</v>
      </c>
      <c r="J79" s="1">
        <v>18</v>
      </c>
      <c r="K79" s="1">
        <f t="shared" si="15"/>
        <v>9000000</v>
      </c>
      <c r="L79" s="1">
        <f t="shared" si="16"/>
        <v>57692307.692307696</v>
      </c>
      <c r="M79" s="1">
        <v>1000</v>
      </c>
      <c r="N79" s="1">
        <v>31</v>
      </c>
      <c r="O79" s="1">
        <f t="shared" si="17"/>
        <v>15500000</v>
      </c>
      <c r="P79" s="1">
        <f t="shared" si="18"/>
        <v>99358974.358974352</v>
      </c>
      <c r="Q79" s="1">
        <v>11</v>
      </c>
      <c r="R79" s="3">
        <v>1000</v>
      </c>
      <c r="S79" s="1">
        <f t="shared" si="19"/>
        <v>14102564.102564102</v>
      </c>
      <c r="T79">
        <f t="shared" si="20"/>
        <v>0.14193548387096774</v>
      </c>
    </row>
    <row r="80" spans="1:20" ht="20.100000000000001" customHeight="1" x14ac:dyDescent="0.25">
      <c r="A80" s="1" t="str">
        <f t="shared" si="12"/>
        <v>B73_bx1-root-9</v>
      </c>
      <c r="B80" s="1">
        <v>9</v>
      </c>
      <c r="C80" s="1" t="s">
        <v>13</v>
      </c>
      <c r="D80" s="1" t="s">
        <v>0</v>
      </c>
      <c r="E80" s="3" t="str">
        <f t="shared" si="13"/>
        <v>B73_bx1-root</v>
      </c>
      <c r="F80">
        <v>23290</v>
      </c>
      <c r="G80">
        <v>24230</v>
      </c>
      <c r="H80">
        <f t="shared" si="14"/>
        <v>0.94</v>
      </c>
      <c r="I80" s="1">
        <v>1000</v>
      </c>
      <c r="J80" s="1">
        <v>75</v>
      </c>
      <c r="K80" s="1">
        <f t="shared" si="15"/>
        <v>37500000</v>
      </c>
      <c r="L80" s="1">
        <f t="shared" si="16"/>
        <v>39893617.021276601</v>
      </c>
      <c r="M80" s="1">
        <v>1000</v>
      </c>
      <c r="N80" s="1">
        <v>115</v>
      </c>
      <c r="O80" s="1">
        <f t="shared" si="17"/>
        <v>57500000</v>
      </c>
      <c r="P80" s="1">
        <f t="shared" si="18"/>
        <v>61170212.765957452</v>
      </c>
      <c r="Q80" s="1">
        <v>10</v>
      </c>
      <c r="R80" s="3">
        <v>1000</v>
      </c>
      <c r="S80" s="1">
        <f t="shared" si="19"/>
        <v>2127659.5744680851</v>
      </c>
      <c r="T80">
        <f t="shared" si="20"/>
        <v>3.4782608695652167E-2</v>
      </c>
    </row>
    <row r="81" spans="1:20" ht="20.100000000000001" customHeight="1" x14ac:dyDescent="0.25">
      <c r="A81" s="1" t="str">
        <f t="shared" si="12"/>
        <v>B73_bx1-root-10</v>
      </c>
      <c r="B81" s="1">
        <v>10</v>
      </c>
      <c r="C81" s="1" t="s">
        <v>13</v>
      </c>
      <c r="D81" s="1" t="s">
        <v>0</v>
      </c>
      <c r="E81" s="3" t="str">
        <f t="shared" si="13"/>
        <v>B73_bx1-root</v>
      </c>
      <c r="F81">
        <v>23308</v>
      </c>
      <c r="G81">
        <v>24032</v>
      </c>
      <c r="H81">
        <f t="shared" si="14"/>
        <v>0.72399999999999998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14</v>
      </c>
      <c r="P81" s="1" t="s">
        <v>14</v>
      </c>
      <c r="Q81" s="1" t="s">
        <v>14</v>
      </c>
      <c r="R81" s="1" t="s">
        <v>14</v>
      </c>
      <c r="S81" s="1" t="e">
        <f t="shared" si="19"/>
        <v>#VALUE!</v>
      </c>
      <c r="T81" t="e">
        <f t="shared" si="20"/>
        <v>#VALUE!</v>
      </c>
    </row>
    <row r="82" spans="1:20" ht="20.100000000000001" customHeight="1" x14ac:dyDescent="0.25">
      <c r="A82" s="1" t="str">
        <f t="shared" si="12"/>
        <v>B73_WT-rhizo-1</v>
      </c>
      <c r="B82" s="1">
        <v>1</v>
      </c>
      <c r="C82" s="1" t="s">
        <v>12</v>
      </c>
      <c r="D82" s="1" t="s">
        <v>1</v>
      </c>
      <c r="E82" s="1" t="str">
        <f t="shared" si="13"/>
        <v>B73_WT-rhizo</v>
      </c>
      <c r="F82">
        <v>23106</v>
      </c>
      <c r="G82">
        <v>25946</v>
      </c>
      <c r="H82">
        <f t="shared" si="14"/>
        <v>2.84</v>
      </c>
      <c r="I82" s="1">
        <v>10000</v>
      </c>
      <c r="J82" s="1">
        <v>85</v>
      </c>
      <c r="K82" s="1">
        <f t="shared" si="15"/>
        <v>425000000</v>
      </c>
      <c r="L82" s="1">
        <f t="shared" si="16"/>
        <v>149647887.32394367</v>
      </c>
      <c r="M82" s="1">
        <v>10000</v>
      </c>
      <c r="N82" s="1">
        <v>95</v>
      </c>
      <c r="O82" s="1">
        <f t="shared" si="17"/>
        <v>475000000</v>
      </c>
      <c r="P82" s="1">
        <f t="shared" si="18"/>
        <v>167253521.12676057</v>
      </c>
      <c r="Q82" s="1">
        <v>14</v>
      </c>
      <c r="R82" s="1">
        <v>10000</v>
      </c>
      <c r="S82" s="1">
        <f t="shared" si="19"/>
        <v>9859154.9295774661</v>
      </c>
      <c r="T82">
        <f t="shared" si="20"/>
        <v>5.8947368421052637E-2</v>
      </c>
    </row>
    <row r="83" spans="1:20" ht="20.100000000000001" customHeight="1" x14ac:dyDescent="0.25">
      <c r="A83" s="1" t="str">
        <f t="shared" si="12"/>
        <v>B73_WT-rhizo-2</v>
      </c>
      <c r="B83" s="1">
        <v>2</v>
      </c>
      <c r="C83" s="1" t="s">
        <v>12</v>
      </c>
      <c r="D83" s="1" t="s">
        <v>1</v>
      </c>
      <c r="E83" s="1" t="str">
        <f t="shared" si="13"/>
        <v>B73_WT-rhizo</v>
      </c>
      <c r="F83">
        <v>23258</v>
      </c>
      <c r="G83">
        <v>25000</v>
      </c>
      <c r="H83">
        <f t="shared" si="14"/>
        <v>1.742</v>
      </c>
      <c r="I83" s="1">
        <v>10000</v>
      </c>
      <c r="J83" s="1">
        <v>88</v>
      </c>
      <c r="K83" s="1">
        <f t="shared" si="15"/>
        <v>440000000</v>
      </c>
      <c r="L83" s="1">
        <f t="shared" si="16"/>
        <v>252583237.65786451</v>
      </c>
      <c r="M83" s="1">
        <v>10000</v>
      </c>
      <c r="N83" s="1">
        <v>100</v>
      </c>
      <c r="O83" s="1">
        <f t="shared" si="17"/>
        <v>500000000</v>
      </c>
      <c r="P83" s="1">
        <f t="shared" si="18"/>
        <v>287026406.4293915</v>
      </c>
      <c r="Q83" s="1">
        <v>16</v>
      </c>
      <c r="R83" s="1">
        <v>10000</v>
      </c>
      <c r="S83" s="1">
        <f t="shared" si="19"/>
        <v>18369690.011481058</v>
      </c>
      <c r="T83">
        <f t="shared" si="20"/>
        <v>6.4000000000000001E-2</v>
      </c>
    </row>
    <row r="84" spans="1:20" ht="20.100000000000001" customHeight="1" x14ac:dyDescent="0.25">
      <c r="A84" s="1" t="str">
        <f t="shared" si="12"/>
        <v>B73_WT-rhizo-3</v>
      </c>
      <c r="B84" s="1">
        <v>3</v>
      </c>
      <c r="C84" s="1" t="s">
        <v>12</v>
      </c>
      <c r="D84" s="1" t="s">
        <v>1</v>
      </c>
      <c r="E84" s="1" t="str">
        <f t="shared" si="13"/>
        <v>B73_WT-rhizo</v>
      </c>
      <c r="F84">
        <v>23222</v>
      </c>
      <c r="G84">
        <v>25394</v>
      </c>
      <c r="H84">
        <f t="shared" si="14"/>
        <v>2.1720000000000002</v>
      </c>
      <c r="I84" s="1">
        <v>10000</v>
      </c>
      <c r="J84" s="1">
        <v>89</v>
      </c>
      <c r="K84" s="1">
        <f t="shared" si="15"/>
        <v>445000000</v>
      </c>
      <c r="L84" s="1">
        <f t="shared" si="16"/>
        <v>204880294.65930018</v>
      </c>
      <c r="M84" s="1">
        <v>10000</v>
      </c>
      <c r="N84" s="1">
        <v>99</v>
      </c>
      <c r="O84" s="1">
        <f t="shared" si="17"/>
        <v>495000000</v>
      </c>
      <c r="P84" s="1">
        <f t="shared" si="18"/>
        <v>227900552.48618782</v>
      </c>
      <c r="Q84" s="1">
        <v>15</v>
      </c>
      <c r="R84" s="1">
        <v>10000</v>
      </c>
      <c r="S84" s="1">
        <f t="shared" si="19"/>
        <v>13812154.696132597</v>
      </c>
      <c r="T84">
        <f t="shared" si="20"/>
        <v>6.0606060606060615E-2</v>
      </c>
    </row>
    <row r="85" spans="1:20" ht="20.100000000000001" customHeight="1" x14ac:dyDescent="0.25">
      <c r="A85" s="1" t="str">
        <f t="shared" si="12"/>
        <v>B73_WT-rhizo-4</v>
      </c>
      <c r="B85" s="1">
        <v>4</v>
      </c>
      <c r="C85" s="1" t="s">
        <v>12</v>
      </c>
      <c r="D85" s="1" t="s">
        <v>1</v>
      </c>
      <c r="E85" s="1" t="str">
        <f t="shared" si="13"/>
        <v>B73_WT-rhizo</v>
      </c>
      <c r="F85">
        <v>22949</v>
      </c>
      <c r="G85">
        <v>24569</v>
      </c>
      <c r="H85">
        <f t="shared" si="14"/>
        <v>1.62</v>
      </c>
      <c r="I85" s="1">
        <v>10000</v>
      </c>
      <c r="J85" s="1">
        <v>118</v>
      </c>
      <c r="K85" s="1">
        <f t="shared" si="15"/>
        <v>590000000</v>
      </c>
      <c r="L85" s="1">
        <f t="shared" si="16"/>
        <v>364197530.86419749</v>
      </c>
      <c r="M85" s="1">
        <v>10000</v>
      </c>
      <c r="N85" s="1">
        <v>123</v>
      </c>
      <c r="O85" s="1">
        <f t="shared" si="17"/>
        <v>615000000</v>
      </c>
      <c r="P85" s="1">
        <f t="shared" si="18"/>
        <v>379629629.62962961</v>
      </c>
      <c r="Q85" s="1">
        <v>7</v>
      </c>
      <c r="R85" s="1">
        <v>10000</v>
      </c>
      <c r="S85" s="1">
        <f t="shared" si="19"/>
        <v>8641975.3086419739</v>
      </c>
      <c r="T85">
        <f t="shared" si="20"/>
        <v>2.2764227642276421E-2</v>
      </c>
    </row>
    <row r="86" spans="1:20" ht="20.100000000000001" customHeight="1" x14ac:dyDescent="0.25">
      <c r="A86" s="1" t="str">
        <f t="shared" si="12"/>
        <v>B73_WT-rhizo-5</v>
      </c>
      <c r="B86" s="1">
        <v>5</v>
      </c>
      <c r="C86" s="1" t="s">
        <v>12</v>
      </c>
      <c r="D86" s="1" t="s">
        <v>1</v>
      </c>
      <c r="E86" s="1" t="str">
        <f t="shared" si="13"/>
        <v>B73_WT-rhizo</v>
      </c>
      <c r="F86">
        <v>23300</v>
      </c>
      <c r="G86">
        <v>25897</v>
      </c>
      <c r="H86">
        <f t="shared" si="14"/>
        <v>2.597</v>
      </c>
      <c r="I86" s="1">
        <v>10000</v>
      </c>
      <c r="J86" s="1">
        <v>93</v>
      </c>
      <c r="K86" s="1">
        <f t="shared" si="15"/>
        <v>465000000</v>
      </c>
      <c r="L86" s="1">
        <f t="shared" si="16"/>
        <v>179052753.1767424</v>
      </c>
      <c r="M86" s="1">
        <v>10000</v>
      </c>
      <c r="N86" s="1">
        <v>102</v>
      </c>
      <c r="O86" s="1">
        <f t="shared" si="17"/>
        <v>510000000</v>
      </c>
      <c r="P86" s="1">
        <f t="shared" si="18"/>
        <v>196380438.96804005</v>
      </c>
      <c r="Q86" s="1">
        <v>28</v>
      </c>
      <c r="R86" s="1">
        <v>10000</v>
      </c>
      <c r="S86" s="1">
        <f t="shared" si="19"/>
        <v>21563342.318059299</v>
      </c>
      <c r="T86">
        <f t="shared" si="20"/>
        <v>0.10980392156862745</v>
      </c>
    </row>
    <row r="87" spans="1:20" ht="20.100000000000001" customHeight="1" x14ac:dyDescent="0.25">
      <c r="A87" s="1" t="str">
        <f t="shared" si="12"/>
        <v>B73_WT-rhizo-6</v>
      </c>
      <c r="B87" s="1">
        <v>6</v>
      </c>
      <c r="C87" s="1" t="s">
        <v>12</v>
      </c>
      <c r="D87" s="1" t="s">
        <v>1</v>
      </c>
      <c r="E87" s="1" t="str">
        <f t="shared" si="13"/>
        <v>B73_WT-rhizo</v>
      </c>
      <c r="F87">
        <v>23365</v>
      </c>
      <c r="G87">
        <v>24898</v>
      </c>
      <c r="H87">
        <f t="shared" si="14"/>
        <v>1.5329999999999999</v>
      </c>
      <c r="I87" s="1">
        <v>10000</v>
      </c>
      <c r="J87" s="1">
        <v>70</v>
      </c>
      <c r="K87" s="1">
        <f t="shared" si="15"/>
        <v>350000000</v>
      </c>
      <c r="L87" s="1">
        <f t="shared" si="16"/>
        <v>228310502.28310505</v>
      </c>
      <c r="M87" s="1">
        <v>10000</v>
      </c>
      <c r="N87" s="1">
        <v>76</v>
      </c>
      <c r="O87" s="1">
        <f t="shared" si="17"/>
        <v>380000000</v>
      </c>
      <c r="P87" s="1">
        <f t="shared" si="18"/>
        <v>247879973.90737119</v>
      </c>
      <c r="Q87" s="1">
        <v>13</v>
      </c>
      <c r="R87" s="1">
        <v>10000</v>
      </c>
      <c r="S87" s="1">
        <f t="shared" si="19"/>
        <v>16960208.74103066</v>
      </c>
      <c r="T87">
        <f t="shared" si="20"/>
        <v>6.8421052631578938E-2</v>
      </c>
    </row>
    <row r="88" spans="1:20" ht="20.100000000000001" customHeight="1" x14ac:dyDescent="0.25">
      <c r="A88" s="1" t="str">
        <f t="shared" si="12"/>
        <v>B73_WT-rhizo-7</v>
      </c>
      <c r="B88" s="1">
        <v>7</v>
      </c>
      <c r="C88" s="1" t="s">
        <v>12</v>
      </c>
      <c r="D88" s="1" t="s">
        <v>1</v>
      </c>
      <c r="E88" s="1" t="str">
        <f t="shared" si="13"/>
        <v>B73_WT-rhizo</v>
      </c>
      <c r="F88">
        <v>23282</v>
      </c>
      <c r="G88">
        <v>24867</v>
      </c>
      <c r="H88">
        <f t="shared" si="14"/>
        <v>1.585</v>
      </c>
      <c r="I88" s="1">
        <v>10000</v>
      </c>
      <c r="J88" s="1">
        <v>70</v>
      </c>
      <c r="K88" s="1">
        <f t="shared" si="15"/>
        <v>350000000</v>
      </c>
      <c r="L88" s="1">
        <f t="shared" si="16"/>
        <v>220820189.27444795</v>
      </c>
      <c r="M88" s="1">
        <v>10000</v>
      </c>
      <c r="N88" s="1">
        <v>81</v>
      </c>
      <c r="O88" s="1">
        <f t="shared" si="17"/>
        <v>405000000</v>
      </c>
      <c r="P88" s="1">
        <f t="shared" si="18"/>
        <v>255520504.7318612</v>
      </c>
      <c r="Q88" s="1">
        <v>10</v>
      </c>
      <c r="R88" s="1">
        <v>10000</v>
      </c>
      <c r="S88" s="1">
        <f t="shared" si="19"/>
        <v>12618296.529968455</v>
      </c>
      <c r="T88">
        <f t="shared" si="20"/>
        <v>4.938271604938272E-2</v>
      </c>
    </row>
    <row r="89" spans="1:20" ht="20.100000000000001" customHeight="1" x14ac:dyDescent="0.25">
      <c r="A89" s="1" t="str">
        <f t="shared" si="12"/>
        <v>B73_WT-rhizo-8</v>
      </c>
      <c r="B89" s="1">
        <v>8</v>
      </c>
      <c r="C89" s="1" t="s">
        <v>12</v>
      </c>
      <c r="D89" s="1" t="s">
        <v>1</v>
      </c>
      <c r="E89" s="1" t="str">
        <f t="shared" si="13"/>
        <v>B73_WT-rhizo</v>
      </c>
      <c r="F89">
        <v>23000</v>
      </c>
      <c r="G89">
        <v>25288</v>
      </c>
      <c r="H89">
        <f t="shared" si="14"/>
        <v>2.2879999999999998</v>
      </c>
      <c r="I89" s="1">
        <v>10000</v>
      </c>
      <c r="J89" s="1">
        <v>72</v>
      </c>
      <c r="K89" s="1">
        <f t="shared" si="15"/>
        <v>360000000</v>
      </c>
      <c r="L89" s="1">
        <f t="shared" si="16"/>
        <v>157342657.34265736</v>
      </c>
      <c r="M89" s="1">
        <v>10000</v>
      </c>
      <c r="N89" s="1">
        <v>82</v>
      </c>
      <c r="O89" s="1">
        <f t="shared" si="17"/>
        <v>410000000</v>
      </c>
      <c r="P89" s="1">
        <f t="shared" si="18"/>
        <v>179195804.19580421</v>
      </c>
      <c r="Q89" s="1">
        <v>4</v>
      </c>
      <c r="R89" s="1">
        <v>10000</v>
      </c>
      <c r="S89" s="1">
        <f t="shared" si="19"/>
        <v>3496503.496503497</v>
      </c>
      <c r="T89">
        <f t="shared" si="20"/>
        <v>1.9512195121951219E-2</v>
      </c>
    </row>
    <row r="90" spans="1:20" ht="20.100000000000001" customHeight="1" x14ac:dyDescent="0.25">
      <c r="A90" s="1" t="str">
        <f t="shared" si="12"/>
        <v>B73_WT-rhizo-9</v>
      </c>
      <c r="B90" s="1">
        <v>9</v>
      </c>
      <c r="C90" s="1" t="s">
        <v>12</v>
      </c>
      <c r="D90" s="1" t="s">
        <v>1</v>
      </c>
      <c r="E90" s="1" t="str">
        <f t="shared" si="13"/>
        <v>B73_WT-rhizo</v>
      </c>
      <c r="F90">
        <v>23149</v>
      </c>
      <c r="G90">
        <v>25556</v>
      </c>
      <c r="H90">
        <f t="shared" si="14"/>
        <v>2.407</v>
      </c>
      <c r="I90" s="1">
        <v>10000</v>
      </c>
      <c r="J90" s="1">
        <v>115</v>
      </c>
      <c r="K90" s="1">
        <f t="shared" si="15"/>
        <v>575000000</v>
      </c>
      <c r="L90" s="1">
        <f t="shared" si="16"/>
        <v>238886580.80598256</v>
      </c>
      <c r="M90" s="1">
        <v>10000</v>
      </c>
      <c r="N90" s="1">
        <v>125</v>
      </c>
      <c r="O90" s="1">
        <f t="shared" si="17"/>
        <v>625000000</v>
      </c>
      <c r="P90" s="1">
        <f t="shared" si="18"/>
        <v>259659326.9630245</v>
      </c>
      <c r="Q90" s="1">
        <v>16</v>
      </c>
      <c r="R90" s="1">
        <v>10000</v>
      </c>
      <c r="S90" s="1">
        <f t="shared" si="19"/>
        <v>13294557.540506855</v>
      </c>
      <c r="T90">
        <f t="shared" si="20"/>
        <v>5.1200000000000002E-2</v>
      </c>
    </row>
    <row r="91" spans="1:20" ht="20.100000000000001" customHeight="1" x14ac:dyDescent="0.25">
      <c r="A91" s="1" t="str">
        <f t="shared" si="12"/>
        <v>B73_WT-rhizo-10</v>
      </c>
      <c r="B91" s="1">
        <v>10</v>
      </c>
      <c r="C91" s="1" t="s">
        <v>12</v>
      </c>
      <c r="D91" s="1" t="s">
        <v>1</v>
      </c>
      <c r="E91" s="1" t="str">
        <f t="shared" si="13"/>
        <v>B73_WT-rhizo</v>
      </c>
      <c r="F91">
        <v>22330</v>
      </c>
      <c r="G91">
        <v>25398</v>
      </c>
      <c r="H91">
        <f t="shared" si="14"/>
        <v>3.0680000000000001</v>
      </c>
      <c r="I91" s="1">
        <v>10000</v>
      </c>
      <c r="J91" s="1">
        <v>98</v>
      </c>
      <c r="K91" s="1">
        <f t="shared" si="15"/>
        <v>490000000</v>
      </c>
      <c r="L91" s="1">
        <f t="shared" si="16"/>
        <v>159713168.18774447</v>
      </c>
      <c r="M91" s="1">
        <v>10000</v>
      </c>
      <c r="N91" s="1">
        <v>108</v>
      </c>
      <c r="O91" s="1">
        <f t="shared" si="17"/>
        <v>540000000</v>
      </c>
      <c r="P91" s="1">
        <f t="shared" si="18"/>
        <v>176010430.24771839</v>
      </c>
      <c r="Q91" s="1">
        <v>19</v>
      </c>
      <c r="R91" s="1">
        <v>10000</v>
      </c>
      <c r="S91" s="1">
        <f t="shared" si="19"/>
        <v>12385919.165580181</v>
      </c>
      <c r="T91">
        <f t="shared" si="20"/>
        <v>7.0370370370370361E-2</v>
      </c>
    </row>
    <row r="92" spans="1:20" ht="20.100000000000001" customHeight="1" x14ac:dyDescent="0.25">
      <c r="A92" s="1" t="str">
        <f t="shared" si="12"/>
        <v>B73_bx1-rhizo-1</v>
      </c>
      <c r="B92" s="1">
        <v>1</v>
      </c>
      <c r="C92" s="1" t="s">
        <v>13</v>
      </c>
      <c r="D92" s="1" t="s">
        <v>1</v>
      </c>
      <c r="E92" s="1" t="str">
        <f t="shared" si="13"/>
        <v>B73_bx1-rhizo</v>
      </c>
      <c r="F92">
        <v>23280</v>
      </c>
      <c r="G92">
        <v>24893</v>
      </c>
      <c r="H92">
        <f t="shared" si="14"/>
        <v>1.613</v>
      </c>
      <c r="I92" s="1">
        <v>10000</v>
      </c>
      <c r="J92" s="1">
        <v>135</v>
      </c>
      <c r="K92" s="1">
        <f t="shared" si="15"/>
        <v>675000000</v>
      </c>
      <c r="L92" s="1">
        <f t="shared" si="16"/>
        <v>418474891.5065096</v>
      </c>
      <c r="M92" s="1">
        <v>10000</v>
      </c>
      <c r="N92" s="1">
        <v>142</v>
      </c>
      <c r="O92" s="1">
        <f t="shared" si="17"/>
        <v>710000000</v>
      </c>
      <c r="P92" s="1">
        <f t="shared" si="18"/>
        <v>440173589.58462495</v>
      </c>
      <c r="Q92" s="1">
        <v>0</v>
      </c>
      <c r="R92" s="1">
        <v>10000</v>
      </c>
      <c r="S92" s="1">
        <f t="shared" si="19"/>
        <v>0</v>
      </c>
      <c r="T92">
        <f t="shared" si="20"/>
        <v>0</v>
      </c>
    </row>
    <row r="93" spans="1:20" ht="20.100000000000001" customHeight="1" x14ac:dyDescent="0.25">
      <c r="A93" s="1" t="str">
        <f t="shared" si="12"/>
        <v>B73_bx1-rhizo-2</v>
      </c>
      <c r="B93" s="1">
        <v>2</v>
      </c>
      <c r="C93" s="1" t="s">
        <v>13</v>
      </c>
      <c r="D93" s="1" t="s">
        <v>1</v>
      </c>
      <c r="E93" s="1" t="str">
        <f t="shared" si="13"/>
        <v>B73_bx1-rhizo</v>
      </c>
      <c r="F93">
        <v>23199</v>
      </c>
      <c r="G93">
        <v>24725</v>
      </c>
      <c r="H93">
        <f t="shared" si="14"/>
        <v>1.526</v>
      </c>
      <c r="I93" s="1">
        <v>10000</v>
      </c>
      <c r="J93" s="1">
        <v>136</v>
      </c>
      <c r="K93" s="1">
        <f t="shared" si="15"/>
        <v>680000000</v>
      </c>
      <c r="L93" s="1">
        <f t="shared" si="16"/>
        <v>445609436.43512452</v>
      </c>
      <c r="M93" s="1">
        <v>10000</v>
      </c>
      <c r="N93" s="1">
        <v>141</v>
      </c>
      <c r="O93" s="1">
        <f t="shared" si="17"/>
        <v>705000000</v>
      </c>
      <c r="P93" s="1">
        <f t="shared" si="18"/>
        <v>461992136.3040629</v>
      </c>
      <c r="Q93" s="1">
        <v>10</v>
      </c>
      <c r="R93" s="1">
        <v>10000</v>
      </c>
      <c r="S93" s="1">
        <f t="shared" si="19"/>
        <v>13106159.895150721</v>
      </c>
      <c r="T93">
        <f t="shared" si="20"/>
        <v>2.8368794326241134E-2</v>
      </c>
    </row>
    <row r="94" spans="1:20" ht="20.100000000000001" customHeight="1" x14ac:dyDescent="0.25">
      <c r="A94" s="1" t="str">
        <f t="shared" si="12"/>
        <v>B73_bx1-rhizo-3</v>
      </c>
      <c r="B94" s="1">
        <v>3</v>
      </c>
      <c r="C94" s="1" t="s">
        <v>13</v>
      </c>
      <c r="D94" s="1" t="s">
        <v>1</v>
      </c>
      <c r="E94" s="1" t="str">
        <f t="shared" si="13"/>
        <v>B73_bx1-rhizo</v>
      </c>
      <c r="F94">
        <v>23420</v>
      </c>
      <c r="G94">
        <v>25322</v>
      </c>
      <c r="H94">
        <f t="shared" si="14"/>
        <v>1.9019999999999999</v>
      </c>
      <c r="I94" s="1">
        <v>10000</v>
      </c>
      <c r="J94" s="1">
        <v>85</v>
      </c>
      <c r="K94" s="1">
        <f t="shared" si="15"/>
        <v>425000000</v>
      </c>
      <c r="L94" s="1">
        <f t="shared" si="16"/>
        <v>223449001.05152473</v>
      </c>
      <c r="M94" s="1">
        <v>10000</v>
      </c>
      <c r="N94" s="1">
        <v>90</v>
      </c>
      <c r="O94" s="1">
        <f t="shared" si="17"/>
        <v>450000000</v>
      </c>
      <c r="P94" s="1">
        <f t="shared" si="18"/>
        <v>236593059.93690851</v>
      </c>
      <c r="Q94" s="1">
        <v>8</v>
      </c>
      <c r="R94" s="1">
        <v>10000</v>
      </c>
      <c r="S94" s="1">
        <f t="shared" si="19"/>
        <v>8412197.6866456363</v>
      </c>
      <c r="T94">
        <f t="shared" si="20"/>
        <v>3.5555555555555556E-2</v>
      </c>
    </row>
    <row r="95" spans="1:20" ht="20.100000000000001" customHeight="1" x14ac:dyDescent="0.25">
      <c r="A95" s="1" t="str">
        <f t="shared" si="12"/>
        <v>B73_bx1-rhizo-4</v>
      </c>
      <c r="B95" s="1">
        <v>4</v>
      </c>
      <c r="C95" s="1" t="s">
        <v>13</v>
      </c>
      <c r="D95" s="1" t="s">
        <v>1</v>
      </c>
      <c r="E95" s="1" t="str">
        <f t="shared" si="13"/>
        <v>B73_bx1-rhizo</v>
      </c>
      <c r="F95">
        <v>22969</v>
      </c>
      <c r="G95">
        <v>24754</v>
      </c>
      <c r="H95">
        <f t="shared" si="14"/>
        <v>1.7849999999999999</v>
      </c>
      <c r="I95" s="1">
        <v>10000</v>
      </c>
      <c r="J95" s="1">
        <v>60</v>
      </c>
      <c r="K95" s="1">
        <f t="shared" si="15"/>
        <v>300000000</v>
      </c>
      <c r="L95" s="1">
        <f t="shared" si="16"/>
        <v>168067226.89075631</v>
      </c>
      <c r="M95" s="1">
        <v>10000</v>
      </c>
      <c r="N95" s="1">
        <v>68</v>
      </c>
      <c r="O95" s="1">
        <f t="shared" si="17"/>
        <v>340000000</v>
      </c>
      <c r="P95" s="1">
        <f t="shared" si="18"/>
        <v>190476190.47619048</v>
      </c>
      <c r="Q95" s="1">
        <v>3</v>
      </c>
      <c r="R95" s="1">
        <v>10000</v>
      </c>
      <c r="S95" s="1">
        <f t="shared" si="19"/>
        <v>3361344.5378151261</v>
      </c>
      <c r="T95">
        <f t="shared" si="20"/>
        <v>1.7647058823529412E-2</v>
      </c>
    </row>
    <row r="96" spans="1:20" ht="20.100000000000001" customHeight="1" x14ac:dyDescent="0.25">
      <c r="A96" s="1" t="str">
        <f t="shared" si="12"/>
        <v>B73_bx1-rhizo-5</v>
      </c>
      <c r="B96" s="1">
        <v>5</v>
      </c>
      <c r="C96" s="1" t="s">
        <v>13</v>
      </c>
      <c r="D96" s="1" t="s">
        <v>1</v>
      </c>
      <c r="E96" s="1" t="str">
        <f t="shared" si="13"/>
        <v>B73_bx1-rhizo</v>
      </c>
      <c r="F96">
        <v>22346</v>
      </c>
      <c r="G96">
        <v>23723</v>
      </c>
      <c r="H96">
        <f t="shared" si="14"/>
        <v>1.377</v>
      </c>
      <c r="I96" s="1">
        <v>10000</v>
      </c>
      <c r="J96" s="1">
        <v>80</v>
      </c>
      <c r="K96" s="1">
        <f t="shared" si="15"/>
        <v>400000000</v>
      </c>
      <c r="L96" s="1">
        <f t="shared" si="16"/>
        <v>290486564.99636894</v>
      </c>
      <c r="M96" s="1">
        <v>10000</v>
      </c>
      <c r="N96" s="1">
        <v>90</v>
      </c>
      <c r="O96" s="1">
        <f t="shared" si="17"/>
        <v>450000000</v>
      </c>
      <c r="P96" s="1">
        <f t="shared" si="18"/>
        <v>326797385.62091506</v>
      </c>
      <c r="Q96" s="1">
        <v>3</v>
      </c>
      <c r="R96" s="1">
        <v>10000</v>
      </c>
      <c r="S96" s="1">
        <f t="shared" si="19"/>
        <v>4357298.474945534</v>
      </c>
      <c r="T96">
        <f t="shared" si="20"/>
        <v>1.3333333333333332E-2</v>
      </c>
    </row>
    <row r="97" spans="1:20" ht="20.100000000000001" customHeight="1" x14ac:dyDescent="0.25">
      <c r="A97" s="1" t="str">
        <f t="shared" si="12"/>
        <v>B73_bx1-rhizo-6</v>
      </c>
      <c r="B97" s="1">
        <v>6</v>
      </c>
      <c r="C97" s="1" t="s">
        <v>13</v>
      </c>
      <c r="D97" s="1" t="s">
        <v>1</v>
      </c>
      <c r="E97" s="1" t="str">
        <f t="shared" si="13"/>
        <v>B73_bx1-rhizo</v>
      </c>
      <c r="F97">
        <v>23371</v>
      </c>
      <c r="G97">
        <v>25176</v>
      </c>
      <c r="H97">
        <f t="shared" si="14"/>
        <v>1.8049999999999999</v>
      </c>
      <c r="I97" s="1">
        <v>10000</v>
      </c>
      <c r="J97" s="1">
        <v>70</v>
      </c>
      <c r="K97" s="1">
        <f t="shared" si="15"/>
        <v>350000000</v>
      </c>
      <c r="L97" s="1">
        <f t="shared" si="16"/>
        <v>193905817.17451525</v>
      </c>
      <c r="M97" s="1">
        <v>10000</v>
      </c>
      <c r="N97" s="1">
        <v>77</v>
      </c>
      <c r="O97" s="1">
        <f t="shared" si="17"/>
        <v>385000000</v>
      </c>
      <c r="P97" s="1">
        <f t="shared" si="18"/>
        <v>213296398.89196676</v>
      </c>
      <c r="Q97" s="1">
        <v>9</v>
      </c>
      <c r="R97" s="1">
        <v>10000</v>
      </c>
      <c r="S97" s="1">
        <f t="shared" si="19"/>
        <v>9972299.1689750701</v>
      </c>
      <c r="T97">
        <f t="shared" si="20"/>
        <v>4.6753246753246755E-2</v>
      </c>
    </row>
    <row r="98" spans="1:20" ht="20.100000000000001" customHeight="1" x14ac:dyDescent="0.25">
      <c r="A98" s="1" t="str">
        <f t="shared" ref="A98:A100" si="21">C98&amp;"-"&amp;D98&amp;"-"&amp;B98</f>
        <v>B73_bx1-rhizo-7</v>
      </c>
      <c r="B98" s="1">
        <v>7</v>
      </c>
      <c r="C98" s="1" t="s">
        <v>13</v>
      </c>
      <c r="D98" s="1" t="s">
        <v>1</v>
      </c>
      <c r="E98" s="1" t="str">
        <f t="shared" ref="E98:E101" si="22">C98&amp;"-"&amp;D98</f>
        <v>B73_bx1-rhizo</v>
      </c>
      <c r="F98">
        <v>24086</v>
      </c>
      <c r="G98">
        <v>25833</v>
      </c>
      <c r="H98">
        <f t="shared" si="14"/>
        <v>1.7470000000000001</v>
      </c>
      <c r="I98" s="1">
        <v>10000</v>
      </c>
      <c r="J98" s="1">
        <v>130</v>
      </c>
      <c r="K98" s="1">
        <f t="shared" si="15"/>
        <v>650000000</v>
      </c>
      <c r="L98" s="1">
        <f t="shared" si="16"/>
        <v>372066399.54207212</v>
      </c>
      <c r="M98" s="1">
        <v>10000</v>
      </c>
      <c r="N98" s="1">
        <v>135</v>
      </c>
      <c r="O98" s="1">
        <f t="shared" si="17"/>
        <v>675000000</v>
      </c>
      <c r="P98" s="1">
        <f t="shared" si="18"/>
        <v>386376645.67830563</v>
      </c>
      <c r="Q98" s="1">
        <v>3</v>
      </c>
      <c r="R98" s="1">
        <v>10000</v>
      </c>
      <c r="S98" s="1">
        <f t="shared" si="19"/>
        <v>3434459.0726960502</v>
      </c>
      <c r="T98">
        <f t="shared" si="20"/>
        <v>8.8888888888888889E-3</v>
      </c>
    </row>
    <row r="99" spans="1:20" ht="20.100000000000001" customHeight="1" x14ac:dyDescent="0.25">
      <c r="A99" s="1" t="str">
        <f t="shared" si="21"/>
        <v>B73_bx1-rhizo-8</v>
      </c>
      <c r="B99" s="1">
        <v>8</v>
      </c>
      <c r="C99" s="1" t="s">
        <v>13</v>
      </c>
      <c r="D99" s="1" t="s">
        <v>1</v>
      </c>
      <c r="E99" s="1" t="str">
        <f t="shared" si="22"/>
        <v>B73_bx1-rhizo</v>
      </c>
      <c r="F99">
        <v>22171</v>
      </c>
      <c r="G99">
        <v>23651</v>
      </c>
      <c r="H99">
        <f t="shared" si="14"/>
        <v>1.48</v>
      </c>
      <c r="I99" s="1">
        <v>10000</v>
      </c>
      <c r="J99" s="1">
        <v>160</v>
      </c>
      <c r="K99" s="1">
        <f t="shared" si="15"/>
        <v>800000000</v>
      </c>
      <c r="L99" s="1">
        <f t="shared" si="16"/>
        <v>540540540.54054058</v>
      </c>
      <c r="M99" s="1">
        <v>10000</v>
      </c>
      <c r="N99" s="1">
        <v>170</v>
      </c>
      <c r="O99" s="1">
        <f t="shared" si="17"/>
        <v>850000000</v>
      </c>
      <c r="P99" s="1">
        <f t="shared" si="18"/>
        <v>574324324.32432437</v>
      </c>
      <c r="Q99" s="1">
        <v>6</v>
      </c>
      <c r="R99" s="1">
        <v>10000</v>
      </c>
      <c r="S99" s="1">
        <f t="shared" si="19"/>
        <v>8108108.1081081079</v>
      </c>
      <c r="T99">
        <f t="shared" si="20"/>
        <v>1.4117647058823528E-2</v>
      </c>
    </row>
    <row r="100" spans="1:20" ht="20.100000000000001" customHeight="1" x14ac:dyDescent="0.25">
      <c r="A100" s="1" t="str">
        <f t="shared" si="21"/>
        <v>B73_bx1-rhizo-9</v>
      </c>
      <c r="B100" s="1">
        <v>9</v>
      </c>
      <c r="C100" s="1" t="s">
        <v>13</v>
      </c>
      <c r="D100" s="1" t="s">
        <v>1</v>
      </c>
      <c r="E100" s="1" t="str">
        <f t="shared" si="22"/>
        <v>B73_bx1-rhizo</v>
      </c>
      <c r="F100">
        <v>23289</v>
      </c>
      <c r="G100">
        <v>24346</v>
      </c>
      <c r="H100">
        <f t="shared" si="14"/>
        <v>1.0569999999999999</v>
      </c>
      <c r="I100" s="1">
        <v>10000</v>
      </c>
      <c r="J100" s="1">
        <v>170</v>
      </c>
      <c r="K100" s="1">
        <f t="shared" si="15"/>
        <v>850000000</v>
      </c>
      <c r="L100" s="1">
        <f t="shared" si="16"/>
        <v>804162724.6925261</v>
      </c>
      <c r="M100" s="1">
        <v>10000</v>
      </c>
      <c r="N100" s="1">
        <v>180</v>
      </c>
      <c r="O100" s="1">
        <f t="shared" si="17"/>
        <v>900000000</v>
      </c>
      <c r="P100" s="1">
        <f t="shared" si="18"/>
        <v>851466414.38032174</v>
      </c>
      <c r="Q100" s="1">
        <v>3</v>
      </c>
      <c r="R100" s="1">
        <v>10000</v>
      </c>
      <c r="S100" s="1">
        <f t="shared" si="19"/>
        <v>5676442.762535478</v>
      </c>
      <c r="T100">
        <f t="shared" si="20"/>
        <v>6.6666666666666662E-3</v>
      </c>
    </row>
    <row r="101" spans="1:20" ht="20.100000000000001" customHeight="1" x14ac:dyDescent="0.25">
      <c r="A101" s="1" t="str">
        <f>C101&amp;"-"&amp;D101&amp;"-"&amp;B101</f>
        <v>B73_bx1-rhizo-10</v>
      </c>
      <c r="B101" s="1">
        <v>10</v>
      </c>
      <c r="C101" s="1" t="s">
        <v>13</v>
      </c>
      <c r="D101" s="1" t="s">
        <v>1</v>
      </c>
      <c r="E101" s="1" t="str">
        <f t="shared" si="22"/>
        <v>B73_bx1-rhizo</v>
      </c>
      <c r="F101">
        <v>23308</v>
      </c>
      <c r="G101">
        <v>23647</v>
      </c>
      <c r="H101">
        <f t="shared" si="14"/>
        <v>0.33900000000000002</v>
      </c>
      <c r="I101" s="1">
        <v>10000</v>
      </c>
      <c r="J101" s="1">
        <v>170</v>
      </c>
      <c r="K101" s="1">
        <f t="shared" si="15"/>
        <v>850000000</v>
      </c>
      <c r="L101" s="1">
        <f t="shared" si="16"/>
        <v>2507374631.2684364</v>
      </c>
      <c r="M101" s="1">
        <v>10000</v>
      </c>
      <c r="N101" s="1">
        <v>180</v>
      </c>
      <c r="O101" s="1">
        <f t="shared" si="17"/>
        <v>900000000</v>
      </c>
      <c r="P101" s="1">
        <f t="shared" si="18"/>
        <v>2654867256.6371679</v>
      </c>
      <c r="Q101" s="1">
        <v>6</v>
      </c>
      <c r="R101" s="1">
        <v>10000</v>
      </c>
      <c r="S101" s="1">
        <f t="shared" si="19"/>
        <v>35398230.088495575</v>
      </c>
      <c r="T101">
        <f t="shared" si="20"/>
        <v>1.3333333333333334E-2</v>
      </c>
    </row>
    <row r="102" spans="1:20" ht="20.100000000000001" customHeight="1" x14ac:dyDescent="0.25">
      <c r="L102" s="2"/>
      <c r="P102" s="2"/>
    </row>
    <row r="103" spans="1:20" ht="20.100000000000001" customHeight="1" x14ac:dyDescent="0.25">
      <c r="L103" s="2"/>
      <c r="P103" s="2"/>
    </row>
  </sheetData>
  <sortState xmlns:xlrd2="http://schemas.microsoft.com/office/spreadsheetml/2017/richdata2" ref="A2:S81">
    <sortCondition ref="D2:D81"/>
  </sortState>
  <phoneticPr fontId="1" type="noConversion"/>
  <pageMargins left="0.7" right="0.7" top="0.78740157499999996" bottom="0.78740157499999996" header="0.3" footer="0.3"/>
  <pageSetup paperSize="9" scale="62" fitToHeight="0" orientation="portrait" r:id="rId1"/>
  <rowBreaks count="1" manualBreakCount="1">
    <brk id="5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48E-366B-4848-9E58-0B48B9518502}">
  <dimension ref="A1:J101"/>
  <sheetViews>
    <sheetView workbookViewId="0">
      <selection activeCell="G1" sqref="G1:J101"/>
    </sheetView>
  </sheetViews>
  <sheetFormatPr defaultRowHeight="15" x14ac:dyDescent="0.25"/>
  <cols>
    <col min="3" max="3" width="17.42578125" customWidth="1"/>
    <col min="5" max="5" width="11.85546875" customWidth="1"/>
    <col min="6" max="6" width="15.85546875" customWidth="1"/>
    <col min="7" max="7" width="16.85546875" customWidth="1"/>
    <col min="8" max="8" width="22.7109375" customWidth="1"/>
    <col min="9" max="9" width="18.7109375" customWidth="1"/>
  </cols>
  <sheetData>
    <row r="1" spans="1:10" x14ac:dyDescent="0.25">
      <c r="A1" s="1" t="s">
        <v>7</v>
      </c>
      <c r="B1" s="1" t="s">
        <v>5</v>
      </c>
      <c r="C1" s="3" t="s">
        <v>6</v>
      </c>
      <c r="D1" s="4" t="s">
        <v>15</v>
      </c>
      <c r="E1" s="4" t="s">
        <v>16</v>
      </c>
      <c r="F1" s="4" t="s">
        <v>17</v>
      </c>
      <c r="G1" s="1" t="s">
        <v>21</v>
      </c>
      <c r="H1" s="1" t="s">
        <v>19</v>
      </c>
      <c r="I1" s="1" t="s">
        <v>18</v>
      </c>
      <c r="J1" s="2" t="s">
        <v>20</v>
      </c>
    </row>
    <row r="2" spans="1:10" x14ac:dyDescent="0.25">
      <c r="A2" s="1" t="s">
        <v>12</v>
      </c>
      <c r="B2" s="1" t="s">
        <v>2</v>
      </c>
      <c r="C2" s="3" t="str">
        <f t="shared" ref="C2:C65" si="0">A2&amp;"-"&amp;B2</f>
        <v>B73_WT-soil</v>
      </c>
      <c r="D2">
        <v>6667.6</v>
      </c>
      <c r="E2">
        <v>9596</v>
      </c>
      <c r="F2">
        <f>E2-D2</f>
        <v>2928.3999999999996</v>
      </c>
      <c r="G2" s="1">
        <v>1000</v>
      </c>
      <c r="H2" s="1">
        <v>69</v>
      </c>
      <c r="I2" s="1">
        <f>H2*G2*500</f>
        <v>34500000</v>
      </c>
      <c r="J2" s="1">
        <f>I2/F2</f>
        <v>11781.177434776671</v>
      </c>
    </row>
    <row r="3" spans="1:10" x14ac:dyDescent="0.25">
      <c r="A3" s="1" t="s">
        <v>12</v>
      </c>
      <c r="B3" s="1" t="s">
        <v>2</v>
      </c>
      <c r="C3" s="3" t="str">
        <f t="shared" si="0"/>
        <v>B73_WT-soil</v>
      </c>
      <c r="D3">
        <v>6683.7</v>
      </c>
      <c r="E3">
        <v>9072</v>
      </c>
      <c r="F3">
        <f t="shared" ref="F3:F66" si="1">E3-D3</f>
        <v>2388.3000000000002</v>
      </c>
      <c r="G3" s="1">
        <v>1000</v>
      </c>
      <c r="H3" s="1">
        <v>68</v>
      </c>
      <c r="I3" s="1">
        <f t="shared" ref="I3:I66" si="2">H3*G3*500</f>
        <v>34000000</v>
      </c>
      <c r="J3" s="1">
        <f t="shared" ref="J3:J66" si="3">I3/F3</f>
        <v>14236.067495708243</v>
      </c>
    </row>
    <row r="4" spans="1:10" x14ac:dyDescent="0.25">
      <c r="A4" s="1" t="s">
        <v>12</v>
      </c>
      <c r="B4" s="1" t="s">
        <v>2</v>
      </c>
      <c r="C4" s="3" t="str">
        <f t="shared" si="0"/>
        <v>B73_WT-soil</v>
      </c>
      <c r="D4">
        <v>6660.2</v>
      </c>
      <c r="E4">
        <v>8961</v>
      </c>
      <c r="F4">
        <f t="shared" si="1"/>
        <v>2300.8000000000002</v>
      </c>
      <c r="G4" s="1">
        <v>1000</v>
      </c>
      <c r="H4" s="1">
        <v>77</v>
      </c>
      <c r="I4" s="1">
        <f t="shared" si="2"/>
        <v>38500000</v>
      </c>
      <c r="J4" s="1">
        <f t="shared" si="3"/>
        <v>16733.310152990263</v>
      </c>
    </row>
    <row r="5" spans="1:10" x14ac:dyDescent="0.25">
      <c r="A5" s="1" t="s">
        <v>12</v>
      </c>
      <c r="B5" s="1" t="s">
        <v>2</v>
      </c>
      <c r="C5" s="3" t="str">
        <f t="shared" si="0"/>
        <v>B73_WT-soil</v>
      </c>
      <c r="D5">
        <v>6723.7</v>
      </c>
      <c r="E5">
        <v>9377</v>
      </c>
      <c r="F5">
        <f t="shared" si="1"/>
        <v>2653.3</v>
      </c>
      <c r="G5" s="1">
        <v>1000</v>
      </c>
      <c r="H5" s="1">
        <v>92</v>
      </c>
      <c r="I5" s="1">
        <f t="shared" si="2"/>
        <v>46000000</v>
      </c>
      <c r="J5" s="1">
        <f t="shared" si="3"/>
        <v>17336.901217351977</v>
      </c>
    </row>
    <row r="6" spans="1:10" x14ac:dyDescent="0.25">
      <c r="A6" s="1" t="s">
        <v>12</v>
      </c>
      <c r="B6" s="1" t="s">
        <v>2</v>
      </c>
      <c r="C6" s="3" t="str">
        <f t="shared" si="0"/>
        <v>B73_WT-soil</v>
      </c>
      <c r="D6">
        <v>6677.2</v>
      </c>
      <c r="E6">
        <v>9869</v>
      </c>
      <c r="F6">
        <f t="shared" si="1"/>
        <v>3191.8</v>
      </c>
      <c r="G6" s="1">
        <v>1000</v>
      </c>
      <c r="H6" s="1">
        <v>87</v>
      </c>
      <c r="I6" s="1">
        <f t="shared" si="2"/>
        <v>43500000</v>
      </c>
      <c r="J6" s="1">
        <f t="shared" si="3"/>
        <v>13628.67347578169</v>
      </c>
    </row>
    <row r="7" spans="1:10" x14ac:dyDescent="0.25">
      <c r="A7" s="1" t="s">
        <v>12</v>
      </c>
      <c r="B7" s="1" t="s">
        <v>2</v>
      </c>
      <c r="C7" s="3" t="str">
        <f t="shared" si="0"/>
        <v>B73_WT-soil</v>
      </c>
      <c r="D7">
        <v>6704.6</v>
      </c>
      <c r="E7">
        <v>10757</v>
      </c>
      <c r="F7">
        <f t="shared" si="1"/>
        <v>4052.3999999999996</v>
      </c>
      <c r="G7" s="1">
        <v>1000</v>
      </c>
      <c r="H7" s="1">
        <v>71</v>
      </c>
      <c r="I7" s="1">
        <f t="shared" si="2"/>
        <v>35500000</v>
      </c>
      <c r="J7" s="1">
        <f t="shared" si="3"/>
        <v>8760.2408449313989</v>
      </c>
    </row>
    <row r="8" spans="1:10" x14ac:dyDescent="0.25">
      <c r="A8" s="1" t="s">
        <v>12</v>
      </c>
      <c r="B8" s="1" t="s">
        <v>2</v>
      </c>
      <c r="C8" s="3" t="str">
        <f t="shared" si="0"/>
        <v>B73_WT-soil</v>
      </c>
      <c r="D8">
        <v>6674.2</v>
      </c>
      <c r="E8">
        <v>10872</v>
      </c>
      <c r="F8">
        <f t="shared" si="1"/>
        <v>4197.8</v>
      </c>
      <c r="G8" s="1">
        <v>1000</v>
      </c>
      <c r="H8" s="1">
        <v>73</v>
      </c>
      <c r="I8" s="1">
        <f t="shared" si="2"/>
        <v>36500000</v>
      </c>
      <c r="J8" s="1">
        <f t="shared" si="3"/>
        <v>8695.0307303825812</v>
      </c>
    </row>
    <row r="9" spans="1:10" x14ac:dyDescent="0.25">
      <c r="A9" s="1" t="s">
        <v>12</v>
      </c>
      <c r="B9" s="1" t="s">
        <v>2</v>
      </c>
      <c r="C9" s="3" t="str">
        <f t="shared" si="0"/>
        <v>B73_WT-soil</v>
      </c>
      <c r="D9">
        <v>6697.8</v>
      </c>
      <c r="E9">
        <v>9767</v>
      </c>
      <c r="F9">
        <f t="shared" si="1"/>
        <v>3069.2</v>
      </c>
      <c r="G9" s="1">
        <v>1000</v>
      </c>
      <c r="H9" s="1">
        <v>105</v>
      </c>
      <c r="I9" s="1">
        <f t="shared" si="2"/>
        <v>52500000</v>
      </c>
      <c r="J9" s="1">
        <f t="shared" si="3"/>
        <v>17105.434640948781</v>
      </c>
    </row>
    <row r="10" spans="1:10" x14ac:dyDescent="0.25">
      <c r="A10" s="1" t="s">
        <v>12</v>
      </c>
      <c r="B10" s="1" t="s">
        <v>2</v>
      </c>
      <c r="C10" s="3" t="str">
        <f t="shared" si="0"/>
        <v>B73_WT-soil</v>
      </c>
      <c r="D10">
        <v>6653</v>
      </c>
      <c r="E10">
        <v>10950</v>
      </c>
      <c r="F10">
        <f t="shared" si="1"/>
        <v>4297</v>
      </c>
      <c r="G10" s="1">
        <v>1000</v>
      </c>
      <c r="H10" s="1">
        <v>79</v>
      </c>
      <c r="I10" s="1">
        <f t="shared" si="2"/>
        <v>39500000</v>
      </c>
      <c r="J10" s="1">
        <f t="shared" si="3"/>
        <v>9192.4598557132886</v>
      </c>
    </row>
    <row r="11" spans="1:10" x14ac:dyDescent="0.25">
      <c r="A11" s="1" t="s">
        <v>12</v>
      </c>
      <c r="B11" s="1" t="s">
        <v>2</v>
      </c>
      <c r="C11" s="3" t="str">
        <f t="shared" si="0"/>
        <v>B73_WT-soil</v>
      </c>
      <c r="D11">
        <v>6664.8</v>
      </c>
      <c r="E11">
        <v>10312</v>
      </c>
      <c r="F11">
        <f t="shared" si="1"/>
        <v>3647.2</v>
      </c>
      <c r="G11" s="1" t="s">
        <v>14</v>
      </c>
      <c r="H11" s="1" t="s">
        <v>14</v>
      </c>
      <c r="I11" s="1" t="e">
        <f t="shared" si="2"/>
        <v>#VALUE!</v>
      </c>
      <c r="J11" s="1" t="e">
        <f t="shared" si="3"/>
        <v>#VALUE!</v>
      </c>
    </row>
    <row r="12" spans="1:10" x14ac:dyDescent="0.25">
      <c r="A12" s="1" t="s">
        <v>13</v>
      </c>
      <c r="B12" s="1" t="s">
        <v>2</v>
      </c>
      <c r="C12" s="3" t="str">
        <f t="shared" si="0"/>
        <v>B73_bx1-soil</v>
      </c>
      <c r="D12">
        <v>6659.7</v>
      </c>
      <c r="E12">
        <v>9667</v>
      </c>
      <c r="F12">
        <f t="shared" si="1"/>
        <v>3007.3</v>
      </c>
      <c r="G12" s="1">
        <v>1000</v>
      </c>
      <c r="H12" s="1">
        <v>123</v>
      </c>
      <c r="I12" s="1">
        <f t="shared" si="2"/>
        <v>61500000</v>
      </c>
      <c r="J12" s="1">
        <f t="shared" si="3"/>
        <v>20450.237754796661</v>
      </c>
    </row>
    <row r="13" spans="1:10" x14ac:dyDescent="0.25">
      <c r="A13" s="1" t="s">
        <v>13</v>
      </c>
      <c r="B13" s="1" t="s">
        <v>2</v>
      </c>
      <c r="C13" s="3" t="str">
        <f t="shared" si="0"/>
        <v>B73_bx1-soil</v>
      </c>
      <c r="D13">
        <v>6648</v>
      </c>
      <c r="E13">
        <v>10312</v>
      </c>
      <c r="F13">
        <f t="shared" si="1"/>
        <v>3664</v>
      </c>
      <c r="G13" s="1">
        <v>1000</v>
      </c>
      <c r="H13" s="1">
        <v>117</v>
      </c>
      <c r="I13" s="1">
        <f t="shared" si="2"/>
        <v>58500000</v>
      </c>
      <c r="J13" s="1">
        <f t="shared" si="3"/>
        <v>15966.157205240175</v>
      </c>
    </row>
    <row r="14" spans="1:10" x14ac:dyDescent="0.25">
      <c r="A14" s="1" t="s">
        <v>13</v>
      </c>
      <c r="B14" s="1" t="s">
        <v>2</v>
      </c>
      <c r="C14" s="3" t="str">
        <f t="shared" si="0"/>
        <v>B73_bx1-soil</v>
      </c>
      <c r="D14">
        <v>6698.2</v>
      </c>
      <c r="E14">
        <v>10065</v>
      </c>
      <c r="F14">
        <f t="shared" si="1"/>
        <v>3366.8</v>
      </c>
      <c r="G14" s="1">
        <v>1000</v>
      </c>
      <c r="H14" s="1">
        <v>107</v>
      </c>
      <c r="I14" s="1">
        <f t="shared" si="2"/>
        <v>53500000</v>
      </c>
      <c r="J14" s="1">
        <f t="shared" si="3"/>
        <v>15890.459783770939</v>
      </c>
    </row>
    <row r="15" spans="1:10" x14ac:dyDescent="0.25">
      <c r="A15" s="1" t="s">
        <v>13</v>
      </c>
      <c r="B15" s="1" t="s">
        <v>2</v>
      </c>
      <c r="C15" s="3" t="str">
        <f t="shared" si="0"/>
        <v>B73_bx1-soil</v>
      </c>
      <c r="D15">
        <v>6687.5</v>
      </c>
      <c r="E15">
        <v>9498</v>
      </c>
      <c r="F15">
        <f t="shared" si="1"/>
        <v>2810.5</v>
      </c>
      <c r="G15" s="1">
        <v>1000</v>
      </c>
      <c r="H15" s="1">
        <v>126</v>
      </c>
      <c r="I15" s="1">
        <f t="shared" si="2"/>
        <v>63000000</v>
      </c>
      <c r="J15" s="1">
        <f t="shared" si="3"/>
        <v>22415.940224159403</v>
      </c>
    </row>
    <row r="16" spans="1:10" x14ac:dyDescent="0.25">
      <c r="A16" s="1" t="s">
        <v>13</v>
      </c>
      <c r="B16" s="1" t="s">
        <v>2</v>
      </c>
      <c r="C16" s="3" t="str">
        <f t="shared" si="0"/>
        <v>B73_bx1-soil</v>
      </c>
      <c r="D16">
        <v>6656.6</v>
      </c>
      <c r="E16">
        <v>9028</v>
      </c>
      <c r="F16">
        <f t="shared" si="1"/>
        <v>2371.3999999999996</v>
      </c>
      <c r="G16" s="1">
        <v>1000</v>
      </c>
      <c r="H16" s="1">
        <v>78</v>
      </c>
      <c r="I16" s="1">
        <f t="shared" si="2"/>
        <v>39000000</v>
      </c>
      <c r="J16" s="1">
        <f t="shared" si="3"/>
        <v>16445.981276882856</v>
      </c>
    </row>
    <row r="17" spans="1:10" x14ac:dyDescent="0.25">
      <c r="A17" s="1" t="s">
        <v>13</v>
      </c>
      <c r="B17" s="1" t="s">
        <v>2</v>
      </c>
      <c r="C17" s="3" t="str">
        <f t="shared" si="0"/>
        <v>B73_bx1-soil</v>
      </c>
      <c r="D17">
        <v>6675</v>
      </c>
      <c r="E17">
        <v>9754</v>
      </c>
      <c r="F17">
        <f t="shared" si="1"/>
        <v>3079</v>
      </c>
      <c r="G17" s="1">
        <v>1000</v>
      </c>
      <c r="H17" s="1">
        <v>73</v>
      </c>
      <c r="I17" s="1">
        <f t="shared" si="2"/>
        <v>36500000</v>
      </c>
      <c r="J17" s="1">
        <f t="shared" si="3"/>
        <v>11854.498213705749</v>
      </c>
    </row>
    <row r="18" spans="1:10" x14ac:dyDescent="0.25">
      <c r="A18" s="1" t="s">
        <v>13</v>
      </c>
      <c r="B18" s="1" t="s">
        <v>2</v>
      </c>
      <c r="C18" s="3" t="str">
        <f t="shared" si="0"/>
        <v>B73_bx1-soil</v>
      </c>
      <c r="D18">
        <v>6691</v>
      </c>
      <c r="E18">
        <v>9792</v>
      </c>
      <c r="F18">
        <f t="shared" si="1"/>
        <v>3101</v>
      </c>
      <c r="G18" s="1">
        <v>1000</v>
      </c>
      <c r="H18" s="1">
        <v>83</v>
      </c>
      <c r="I18" s="1">
        <f t="shared" si="2"/>
        <v>41500000</v>
      </c>
      <c r="J18" s="1">
        <f t="shared" si="3"/>
        <v>13382.779748468236</v>
      </c>
    </row>
    <row r="19" spans="1:10" x14ac:dyDescent="0.25">
      <c r="A19" s="1" t="s">
        <v>13</v>
      </c>
      <c r="B19" s="1" t="s">
        <v>2</v>
      </c>
      <c r="C19" s="3" t="str">
        <f t="shared" si="0"/>
        <v>B73_bx1-soil</v>
      </c>
      <c r="D19">
        <v>6667</v>
      </c>
      <c r="E19">
        <v>9063</v>
      </c>
      <c r="F19">
        <f t="shared" si="1"/>
        <v>2396</v>
      </c>
      <c r="G19" s="1">
        <v>1000</v>
      </c>
      <c r="H19" s="1">
        <v>95</v>
      </c>
      <c r="I19" s="1">
        <f t="shared" si="2"/>
        <v>47500000</v>
      </c>
      <c r="J19" s="1">
        <f t="shared" si="3"/>
        <v>19824.707846410685</v>
      </c>
    </row>
    <row r="20" spans="1:10" x14ac:dyDescent="0.25">
      <c r="A20" s="1" t="s">
        <v>13</v>
      </c>
      <c r="B20" s="1" t="s">
        <v>2</v>
      </c>
      <c r="C20" s="3" t="str">
        <f t="shared" si="0"/>
        <v>B73_bx1-soil</v>
      </c>
      <c r="D20">
        <v>6669.5</v>
      </c>
      <c r="E20">
        <v>9928</v>
      </c>
      <c r="F20">
        <f t="shared" si="1"/>
        <v>3258.5</v>
      </c>
      <c r="G20" s="1">
        <v>1000</v>
      </c>
      <c r="H20" s="1">
        <v>71</v>
      </c>
      <c r="I20" s="1">
        <f t="shared" si="2"/>
        <v>35500000</v>
      </c>
      <c r="J20" s="1">
        <f t="shared" si="3"/>
        <v>10894.583397268681</v>
      </c>
    </row>
    <row r="21" spans="1:10" x14ac:dyDescent="0.25">
      <c r="A21" s="1" t="s">
        <v>13</v>
      </c>
      <c r="B21" s="1" t="s">
        <v>2</v>
      </c>
      <c r="C21" s="3" t="str">
        <f t="shared" si="0"/>
        <v>B73_bx1-soil</v>
      </c>
      <c r="D21">
        <v>6732.8</v>
      </c>
      <c r="E21">
        <v>9146</v>
      </c>
      <c r="F21">
        <f t="shared" si="1"/>
        <v>2413.1999999999998</v>
      </c>
      <c r="G21" s="1">
        <v>1000</v>
      </c>
      <c r="H21" s="1">
        <v>90</v>
      </c>
      <c r="I21" s="1">
        <f t="shared" si="2"/>
        <v>45000000</v>
      </c>
      <c r="J21" s="1">
        <f t="shared" si="3"/>
        <v>18647.439085032325</v>
      </c>
    </row>
    <row r="22" spans="1:10" x14ac:dyDescent="0.25">
      <c r="A22" s="1" t="s">
        <v>8</v>
      </c>
      <c r="B22" s="1" t="s">
        <v>0</v>
      </c>
      <c r="C22" s="3" t="str">
        <f t="shared" si="0"/>
        <v>Tri-root</v>
      </c>
      <c r="D22">
        <v>23138</v>
      </c>
      <c r="E22">
        <v>23407</v>
      </c>
      <c r="F22">
        <f t="shared" si="1"/>
        <v>269</v>
      </c>
      <c r="G22" s="1">
        <v>100</v>
      </c>
      <c r="H22" s="1">
        <v>24</v>
      </c>
      <c r="I22" s="1">
        <f t="shared" si="2"/>
        <v>1200000</v>
      </c>
      <c r="J22" s="1">
        <f t="shared" si="3"/>
        <v>4460.966542750929</v>
      </c>
    </row>
    <row r="23" spans="1:10" x14ac:dyDescent="0.25">
      <c r="A23" s="1" t="s">
        <v>8</v>
      </c>
      <c r="B23" s="1" t="s">
        <v>0</v>
      </c>
      <c r="C23" s="3" t="str">
        <f t="shared" si="0"/>
        <v>Tri-root</v>
      </c>
      <c r="D23">
        <v>23066</v>
      </c>
      <c r="E23">
        <v>23377</v>
      </c>
      <c r="F23">
        <f t="shared" si="1"/>
        <v>311</v>
      </c>
      <c r="G23" s="1">
        <v>10000</v>
      </c>
      <c r="H23" s="1">
        <v>57</v>
      </c>
      <c r="I23" s="1">
        <f t="shared" si="2"/>
        <v>285000000</v>
      </c>
      <c r="J23" s="1">
        <f t="shared" si="3"/>
        <v>916398.71382636658</v>
      </c>
    </row>
    <row r="24" spans="1:10" x14ac:dyDescent="0.25">
      <c r="A24" s="1" t="s">
        <v>8</v>
      </c>
      <c r="B24" s="1" t="s">
        <v>0</v>
      </c>
      <c r="C24" s="3" t="str">
        <f t="shared" si="0"/>
        <v>Tri-root</v>
      </c>
      <c r="D24">
        <v>22197</v>
      </c>
      <c r="E24">
        <v>22836</v>
      </c>
      <c r="F24">
        <f t="shared" si="1"/>
        <v>639</v>
      </c>
      <c r="G24" s="1">
        <v>10000</v>
      </c>
      <c r="H24" s="1">
        <v>84</v>
      </c>
      <c r="I24" s="1">
        <f t="shared" si="2"/>
        <v>420000000</v>
      </c>
      <c r="J24" s="1">
        <f t="shared" si="3"/>
        <v>657276.99530516437</v>
      </c>
    </row>
    <row r="25" spans="1:10" x14ac:dyDescent="0.25">
      <c r="A25" s="1" t="s">
        <v>8</v>
      </c>
      <c r="B25" s="1" t="s">
        <v>0</v>
      </c>
      <c r="C25" s="3" t="str">
        <f t="shared" si="0"/>
        <v>Tri-root</v>
      </c>
      <c r="D25">
        <v>23670</v>
      </c>
      <c r="E25">
        <v>23688</v>
      </c>
      <c r="F25">
        <f t="shared" si="1"/>
        <v>18</v>
      </c>
      <c r="G25" s="1">
        <v>10000</v>
      </c>
      <c r="H25" s="1">
        <v>79</v>
      </c>
      <c r="I25" s="1">
        <f t="shared" si="2"/>
        <v>395000000</v>
      </c>
      <c r="J25" s="1">
        <f t="shared" si="3"/>
        <v>21944444.444444444</v>
      </c>
    </row>
    <row r="26" spans="1:10" x14ac:dyDescent="0.25">
      <c r="A26" s="1" t="s">
        <v>8</v>
      </c>
      <c r="B26" s="1" t="s">
        <v>0</v>
      </c>
      <c r="C26" s="3" t="str">
        <f t="shared" si="0"/>
        <v>Tri-root</v>
      </c>
      <c r="D26">
        <v>23389</v>
      </c>
      <c r="E26">
        <v>24387</v>
      </c>
      <c r="F26">
        <f t="shared" si="1"/>
        <v>998</v>
      </c>
      <c r="G26" s="1">
        <v>10000</v>
      </c>
      <c r="H26" s="1">
        <v>73</v>
      </c>
      <c r="I26" s="1">
        <f t="shared" si="2"/>
        <v>365000000</v>
      </c>
      <c r="J26" s="1">
        <f t="shared" si="3"/>
        <v>365731.46292585169</v>
      </c>
    </row>
    <row r="27" spans="1:10" x14ac:dyDescent="0.25">
      <c r="A27" s="1" t="s">
        <v>8</v>
      </c>
      <c r="B27" s="1" t="s">
        <v>0</v>
      </c>
      <c r="C27" s="3" t="str">
        <f t="shared" si="0"/>
        <v>Tri-root</v>
      </c>
      <c r="D27">
        <v>23599</v>
      </c>
      <c r="E27">
        <v>23779</v>
      </c>
      <c r="F27">
        <f t="shared" si="1"/>
        <v>180</v>
      </c>
      <c r="G27" s="1">
        <v>10000</v>
      </c>
      <c r="H27" s="1">
        <v>74</v>
      </c>
      <c r="I27" s="1">
        <f t="shared" si="2"/>
        <v>370000000</v>
      </c>
      <c r="J27" s="1">
        <f t="shared" si="3"/>
        <v>2055555.5555555555</v>
      </c>
    </row>
    <row r="28" spans="1:10" x14ac:dyDescent="0.25">
      <c r="A28" s="1" t="s">
        <v>8</v>
      </c>
      <c r="B28" s="1" t="s">
        <v>0</v>
      </c>
      <c r="C28" s="3" t="str">
        <f t="shared" si="0"/>
        <v>Tri-root</v>
      </c>
      <c r="D28">
        <v>22341</v>
      </c>
      <c r="E28">
        <v>22899</v>
      </c>
      <c r="F28">
        <f t="shared" si="1"/>
        <v>558</v>
      </c>
      <c r="G28" s="1">
        <v>10000</v>
      </c>
      <c r="H28" s="1">
        <v>86</v>
      </c>
      <c r="I28" s="1">
        <f t="shared" si="2"/>
        <v>430000000</v>
      </c>
      <c r="J28" s="1">
        <f t="shared" si="3"/>
        <v>770609.31899641582</v>
      </c>
    </row>
    <row r="29" spans="1:10" x14ac:dyDescent="0.25">
      <c r="A29" s="1" t="s">
        <v>8</v>
      </c>
      <c r="B29" s="1" t="s">
        <v>0</v>
      </c>
      <c r="C29" s="3" t="str">
        <f t="shared" si="0"/>
        <v>Tri-root</v>
      </c>
      <c r="D29">
        <v>22291</v>
      </c>
      <c r="E29">
        <v>22637</v>
      </c>
      <c r="F29">
        <f t="shared" si="1"/>
        <v>346</v>
      </c>
      <c r="G29" s="1">
        <v>10000</v>
      </c>
      <c r="H29" s="1">
        <v>133</v>
      </c>
      <c r="I29" s="1">
        <f t="shared" si="2"/>
        <v>665000000</v>
      </c>
      <c r="J29" s="1">
        <f t="shared" si="3"/>
        <v>1921965.3179190753</v>
      </c>
    </row>
    <row r="30" spans="1:10" x14ac:dyDescent="0.25">
      <c r="A30" s="1" t="s">
        <v>8</v>
      </c>
      <c r="B30" s="1" t="s">
        <v>0</v>
      </c>
      <c r="C30" s="3" t="str">
        <f t="shared" si="0"/>
        <v>Tri-root</v>
      </c>
      <c r="D30">
        <v>23642</v>
      </c>
      <c r="E30">
        <v>23824</v>
      </c>
      <c r="F30">
        <f t="shared" si="1"/>
        <v>182</v>
      </c>
      <c r="G30" s="1">
        <v>10000</v>
      </c>
      <c r="H30" s="1">
        <v>135</v>
      </c>
      <c r="I30" s="1">
        <f t="shared" si="2"/>
        <v>675000000</v>
      </c>
      <c r="J30" s="1">
        <f t="shared" si="3"/>
        <v>3708791.2087912089</v>
      </c>
    </row>
    <row r="31" spans="1:10" x14ac:dyDescent="0.25">
      <c r="A31" s="1" t="s">
        <v>8</v>
      </c>
      <c r="B31" s="1" t="s">
        <v>0</v>
      </c>
      <c r="C31" s="3" t="str">
        <f t="shared" si="0"/>
        <v>Tri-root</v>
      </c>
      <c r="D31">
        <v>23310</v>
      </c>
      <c r="E31">
        <v>23659</v>
      </c>
      <c r="F31">
        <f t="shared" si="1"/>
        <v>349</v>
      </c>
      <c r="G31" s="1">
        <v>10000</v>
      </c>
      <c r="H31" s="1">
        <v>83</v>
      </c>
      <c r="I31" s="1">
        <f t="shared" si="2"/>
        <v>415000000</v>
      </c>
      <c r="J31" s="1">
        <f t="shared" si="3"/>
        <v>1189111.747851003</v>
      </c>
    </row>
    <row r="32" spans="1:10" x14ac:dyDescent="0.25">
      <c r="A32" s="1" t="s">
        <v>9</v>
      </c>
      <c r="B32" s="1" t="s">
        <v>0</v>
      </c>
      <c r="C32" s="3" t="str">
        <f t="shared" si="0"/>
        <v>Med-root</v>
      </c>
      <c r="D32">
        <v>23078</v>
      </c>
      <c r="E32">
        <v>23456</v>
      </c>
      <c r="F32">
        <f t="shared" si="1"/>
        <v>378</v>
      </c>
      <c r="G32" s="1">
        <v>1000</v>
      </c>
      <c r="H32" s="1">
        <v>58</v>
      </c>
      <c r="I32" s="1">
        <f t="shared" si="2"/>
        <v>29000000</v>
      </c>
      <c r="J32" s="1">
        <f t="shared" si="3"/>
        <v>76719.576719576726</v>
      </c>
    </row>
    <row r="33" spans="1:10" x14ac:dyDescent="0.25">
      <c r="A33" s="1" t="s">
        <v>9</v>
      </c>
      <c r="B33" s="1" t="s">
        <v>0</v>
      </c>
      <c r="C33" s="3" t="str">
        <f t="shared" si="0"/>
        <v>Med-root</v>
      </c>
      <c r="D33">
        <v>23249</v>
      </c>
      <c r="E33">
        <v>23650</v>
      </c>
      <c r="F33">
        <f t="shared" si="1"/>
        <v>401</v>
      </c>
      <c r="G33" s="1">
        <v>1000</v>
      </c>
      <c r="H33" s="1">
        <v>89</v>
      </c>
      <c r="I33" s="1">
        <f t="shared" si="2"/>
        <v>44500000</v>
      </c>
      <c r="J33" s="1">
        <f t="shared" si="3"/>
        <v>110972.56857855362</v>
      </c>
    </row>
    <row r="34" spans="1:10" x14ac:dyDescent="0.25">
      <c r="A34" s="1" t="s">
        <v>9</v>
      </c>
      <c r="B34" s="1" t="s">
        <v>0</v>
      </c>
      <c r="C34" s="3" t="str">
        <f t="shared" si="0"/>
        <v>Med-root</v>
      </c>
      <c r="D34">
        <v>23054</v>
      </c>
      <c r="E34">
        <v>23700</v>
      </c>
      <c r="F34">
        <f t="shared" si="1"/>
        <v>646</v>
      </c>
      <c r="G34" s="1">
        <v>1000</v>
      </c>
      <c r="H34" s="1">
        <v>90</v>
      </c>
      <c r="I34" s="1">
        <f t="shared" si="2"/>
        <v>45000000</v>
      </c>
      <c r="J34" s="1">
        <f t="shared" si="3"/>
        <v>69659.442724458204</v>
      </c>
    </row>
    <row r="35" spans="1:10" x14ac:dyDescent="0.25">
      <c r="A35" s="1" t="s">
        <v>9</v>
      </c>
      <c r="B35" s="1" t="s">
        <v>0</v>
      </c>
      <c r="C35" s="3" t="str">
        <f t="shared" si="0"/>
        <v>Med-root</v>
      </c>
      <c r="D35">
        <v>23290</v>
      </c>
      <c r="E35">
        <v>23895</v>
      </c>
      <c r="F35">
        <f t="shared" si="1"/>
        <v>605</v>
      </c>
      <c r="G35" s="1">
        <v>1000</v>
      </c>
      <c r="H35" s="1">
        <v>118</v>
      </c>
      <c r="I35" s="1">
        <f t="shared" si="2"/>
        <v>59000000</v>
      </c>
      <c r="J35" s="1">
        <f t="shared" si="3"/>
        <v>97520.661157024791</v>
      </c>
    </row>
    <row r="36" spans="1:10" x14ac:dyDescent="0.25">
      <c r="A36" s="1" t="s">
        <v>9</v>
      </c>
      <c r="B36" s="1" t="s">
        <v>0</v>
      </c>
      <c r="C36" s="3" t="str">
        <f t="shared" si="0"/>
        <v>Med-root</v>
      </c>
      <c r="D36">
        <v>22280</v>
      </c>
      <c r="E36">
        <v>22886</v>
      </c>
      <c r="F36">
        <f t="shared" si="1"/>
        <v>606</v>
      </c>
      <c r="G36" s="1">
        <v>1000</v>
      </c>
      <c r="H36" s="1">
        <v>129</v>
      </c>
      <c r="I36" s="1">
        <f t="shared" si="2"/>
        <v>64500000</v>
      </c>
      <c r="J36" s="1">
        <f t="shared" si="3"/>
        <v>106435.64356435643</v>
      </c>
    </row>
    <row r="37" spans="1:10" x14ac:dyDescent="0.25">
      <c r="A37" s="1" t="s">
        <v>9</v>
      </c>
      <c r="B37" s="1" t="s">
        <v>0</v>
      </c>
      <c r="C37" s="3" t="str">
        <f t="shared" si="0"/>
        <v>Med-root</v>
      </c>
      <c r="D37">
        <v>22804</v>
      </c>
      <c r="E37">
        <v>23230</v>
      </c>
      <c r="F37">
        <f t="shared" si="1"/>
        <v>426</v>
      </c>
      <c r="G37" s="1">
        <v>1000</v>
      </c>
      <c r="H37" s="1">
        <v>75</v>
      </c>
      <c r="I37" s="1">
        <f t="shared" si="2"/>
        <v>37500000</v>
      </c>
      <c r="J37" s="1">
        <f t="shared" si="3"/>
        <v>88028.169014084502</v>
      </c>
    </row>
    <row r="38" spans="1:10" x14ac:dyDescent="0.25">
      <c r="A38" s="1" t="s">
        <v>9</v>
      </c>
      <c r="B38" s="1" t="s">
        <v>0</v>
      </c>
      <c r="C38" s="3" t="str">
        <f t="shared" si="0"/>
        <v>Med-root</v>
      </c>
      <c r="D38">
        <v>23537</v>
      </c>
      <c r="E38">
        <v>23940</v>
      </c>
      <c r="F38">
        <f t="shared" si="1"/>
        <v>403</v>
      </c>
      <c r="G38" s="1">
        <v>1000</v>
      </c>
      <c r="H38" s="1">
        <v>38</v>
      </c>
      <c r="I38" s="1">
        <f t="shared" si="2"/>
        <v>19000000</v>
      </c>
      <c r="J38" s="1">
        <f t="shared" si="3"/>
        <v>47146.401985111661</v>
      </c>
    </row>
    <row r="39" spans="1:10" x14ac:dyDescent="0.25">
      <c r="A39" s="1" t="s">
        <v>9</v>
      </c>
      <c r="B39" s="1" t="s">
        <v>0</v>
      </c>
      <c r="C39" s="3" t="str">
        <f t="shared" si="0"/>
        <v>Med-root</v>
      </c>
      <c r="D39">
        <v>23073</v>
      </c>
      <c r="E39">
        <v>23827</v>
      </c>
      <c r="F39">
        <f t="shared" si="1"/>
        <v>754</v>
      </c>
      <c r="G39" s="1">
        <v>1000</v>
      </c>
      <c r="H39" s="1">
        <v>64</v>
      </c>
      <c r="I39" s="1">
        <f t="shared" si="2"/>
        <v>32000000</v>
      </c>
      <c r="J39" s="1">
        <f t="shared" si="3"/>
        <v>42440.31830238727</v>
      </c>
    </row>
    <row r="40" spans="1:10" x14ac:dyDescent="0.25">
      <c r="A40" s="1" t="s">
        <v>9</v>
      </c>
      <c r="B40" s="1" t="s">
        <v>0</v>
      </c>
      <c r="C40" s="3" t="str">
        <f t="shared" si="0"/>
        <v>Med-root</v>
      </c>
      <c r="D40">
        <v>23002</v>
      </c>
      <c r="E40">
        <v>24159</v>
      </c>
      <c r="F40">
        <f t="shared" si="1"/>
        <v>1157</v>
      </c>
      <c r="G40" s="1">
        <v>1000</v>
      </c>
      <c r="H40" s="1">
        <v>33</v>
      </c>
      <c r="I40" s="1">
        <f t="shared" si="2"/>
        <v>16500000</v>
      </c>
      <c r="J40" s="1">
        <f t="shared" si="3"/>
        <v>14261.019878997407</v>
      </c>
    </row>
    <row r="41" spans="1:10" x14ac:dyDescent="0.25">
      <c r="A41" s="1" t="s">
        <v>9</v>
      </c>
      <c r="B41" s="1" t="s">
        <v>0</v>
      </c>
      <c r="C41" s="3" t="str">
        <f t="shared" si="0"/>
        <v>Med-root</v>
      </c>
      <c r="D41">
        <v>22530</v>
      </c>
      <c r="E41">
        <v>23306</v>
      </c>
      <c r="F41">
        <f t="shared" si="1"/>
        <v>776</v>
      </c>
      <c r="G41" s="1">
        <v>1000</v>
      </c>
      <c r="H41" s="1">
        <v>51</v>
      </c>
      <c r="I41" s="1">
        <f t="shared" si="2"/>
        <v>25500000</v>
      </c>
      <c r="J41" s="1">
        <f t="shared" si="3"/>
        <v>32860.824742268043</v>
      </c>
    </row>
    <row r="42" spans="1:10" x14ac:dyDescent="0.25">
      <c r="A42" s="1" t="s">
        <v>10</v>
      </c>
      <c r="B42" s="1" t="s">
        <v>0</v>
      </c>
      <c r="C42" s="3" t="str">
        <f t="shared" si="0"/>
        <v>Bra-root</v>
      </c>
      <c r="D42">
        <v>23019</v>
      </c>
      <c r="E42">
        <v>22984</v>
      </c>
      <c r="F42">
        <v>905</v>
      </c>
      <c r="G42" s="1">
        <v>10</v>
      </c>
      <c r="H42" s="1">
        <v>20</v>
      </c>
      <c r="I42" s="1">
        <f t="shared" si="2"/>
        <v>100000</v>
      </c>
      <c r="J42" s="1">
        <f t="shared" si="3"/>
        <v>110.49723756906077</v>
      </c>
    </row>
    <row r="43" spans="1:10" x14ac:dyDescent="0.25">
      <c r="A43" s="1" t="s">
        <v>10</v>
      </c>
      <c r="B43" s="1" t="s">
        <v>0</v>
      </c>
      <c r="C43" s="3" t="str">
        <f t="shared" si="0"/>
        <v>Bra-root</v>
      </c>
      <c r="D43">
        <v>23732</v>
      </c>
      <c r="E43">
        <v>23950</v>
      </c>
      <c r="F43">
        <f t="shared" si="1"/>
        <v>218</v>
      </c>
      <c r="G43" s="1">
        <v>1000</v>
      </c>
      <c r="H43" s="1">
        <v>175</v>
      </c>
      <c r="I43" s="1">
        <f t="shared" si="2"/>
        <v>87500000</v>
      </c>
      <c r="J43" s="1">
        <f t="shared" si="3"/>
        <v>401376.14678899082</v>
      </c>
    </row>
    <row r="44" spans="1:10" x14ac:dyDescent="0.25">
      <c r="A44" s="1" t="s">
        <v>10</v>
      </c>
      <c r="B44" s="1" t="s">
        <v>0</v>
      </c>
      <c r="C44" s="3" t="str">
        <f t="shared" si="0"/>
        <v>Bra-root</v>
      </c>
      <c r="D44">
        <v>22819</v>
      </c>
      <c r="E44">
        <v>24349</v>
      </c>
      <c r="F44">
        <f t="shared" si="1"/>
        <v>1530</v>
      </c>
      <c r="G44" s="1">
        <v>1000</v>
      </c>
      <c r="H44" s="1">
        <v>170</v>
      </c>
      <c r="I44" s="1">
        <f t="shared" si="2"/>
        <v>85000000</v>
      </c>
      <c r="J44" s="1">
        <f t="shared" si="3"/>
        <v>55555.555555555555</v>
      </c>
    </row>
    <row r="45" spans="1:10" x14ac:dyDescent="0.25">
      <c r="A45" s="1" t="s">
        <v>10</v>
      </c>
      <c r="B45" s="1" t="s">
        <v>0</v>
      </c>
      <c r="C45" s="3" t="str">
        <f t="shared" si="0"/>
        <v>Bra-root</v>
      </c>
      <c r="D45">
        <v>23880</v>
      </c>
      <c r="E45">
        <v>24716</v>
      </c>
      <c r="F45">
        <f t="shared" si="1"/>
        <v>836</v>
      </c>
      <c r="G45" s="1">
        <v>1000</v>
      </c>
      <c r="H45" s="2">
        <v>60</v>
      </c>
      <c r="I45" s="1">
        <f t="shared" ref="I45:I50" si="4">H46*G45*500</f>
        <v>37500000</v>
      </c>
      <c r="J45" s="1">
        <f t="shared" si="3"/>
        <v>44856.459330143538</v>
      </c>
    </row>
    <row r="46" spans="1:10" x14ac:dyDescent="0.25">
      <c r="A46" s="1" t="s">
        <v>10</v>
      </c>
      <c r="B46" s="1" t="s">
        <v>0</v>
      </c>
      <c r="C46" s="3" t="str">
        <f t="shared" si="0"/>
        <v>Bra-root</v>
      </c>
      <c r="D46">
        <v>21495</v>
      </c>
      <c r="E46">
        <v>22519</v>
      </c>
      <c r="F46">
        <f t="shared" si="1"/>
        <v>1024</v>
      </c>
      <c r="G46" s="1">
        <v>1000</v>
      </c>
      <c r="H46" s="1">
        <v>75</v>
      </c>
      <c r="I46" s="1">
        <f t="shared" si="4"/>
        <v>47500000</v>
      </c>
      <c r="J46" s="1">
        <f t="shared" si="3"/>
        <v>46386.71875</v>
      </c>
    </row>
    <row r="47" spans="1:10" x14ac:dyDescent="0.25">
      <c r="A47" s="1" t="s">
        <v>10</v>
      </c>
      <c r="B47" s="1" t="s">
        <v>0</v>
      </c>
      <c r="C47" s="3" t="str">
        <f t="shared" si="0"/>
        <v>Bra-root</v>
      </c>
      <c r="D47">
        <v>23395</v>
      </c>
      <c r="E47">
        <v>24065</v>
      </c>
      <c r="F47">
        <f t="shared" si="1"/>
        <v>670</v>
      </c>
      <c r="G47" s="1">
        <v>1000</v>
      </c>
      <c r="H47" s="1">
        <v>95</v>
      </c>
      <c r="I47" s="1">
        <f t="shared" si="4"/>
        <v>40000000</v>
      </c>
      <c r="J47" s="1">
        <f t="shared" si="3"/>
        <v>59701.492537313432</v>
      </c>
    </row>
    <row r="48" spans="1:10" x14ac:dyDescent="0.25">
      <c r="A48" s="1" t="s">
        <v>10</v>
      </c>
      <c r="B48" s="1" t="s">
        <v>0</v>
      </c>
      <c r="C48" s="3" t="str">
        <f t="shared" si="0"/>
        <v>Bra-root</v>
      </c>
      <c r="D48">
        <v>23176</v>
      </c>
      <c r="E48">
        <v>24238</v>
      </c>
      <c r="F48">
        <f t="shared" si="1"/>
        <v>1062</v>
      </c>
      <c r="G48" s="1">
        <v>1000</v>
      </c>
      <c r="H48" s="1">
        <v>80</v>
      </c>
      <c r="I48" s="1">
        <f t="shared" si="4"/>
        <v>45000000</v>
      </c>
      <c r="J48" s="1">
        <f t="shared" si="3"/>
        <v>42372.881355932201</v>
      </c>
    </row>
    <row r="49" spans="1:10" x14ac:dyDescent="0.25">
      <c r="A49" s="1" t="s">
        <v>10</v>
      </c>
      <c r="B49" s="1" t="s">
        <v>0</v>
      </c>
      <c r="C49" s="3" t="str">
        <f t="shared" si="0"/>
        <v>Bra-root</v>
      </c>
      <c r="D49">
        <v>23190</v>
      </c>
      <c r="E49">
        <v>24405</v>
      </c>
      <c r="F49">
        <f t="shared" si="1"/>
        <v>1215</v>
      </c>
      <c r="G49" s="1">
        <v>1000</v>
      </c>
      <c r="H49" s="1">
        <v>90</v>
      </c>
      <c r="I49" s="1">
        <f t="shared" si="4"/>
        <v>54000000</v>
      </c>
      <c r="J49" s="1">
        <f t="shared" si="3"/>
        <v>44444.444444444445</v>
      </c>
    </row>
    <row r="50" spans="1:10" x14ac:dyDescent="0.25">
      <c r="A50" s="1" t="s">
        <v>10</v>
      </c>
      <c r="B50" s="1" t="s">
        <v>0</v>
      </c>
      <c r="C50" s="3" t="str">
        <f t="shared" si="0"/>
        <v>Bra-root</v>
      </c>
      <c r="D50">
        <v>23211</v>
      </c>
      <c r="E50">
        <v>23686</v>
      </c>
      <c r="F50">
        <f t="shared" si="1"/>
        <v>475</v>
      </c>
      <c r="G50" s="1">
        <v>1000</v>
      </c>
      <c r="H50" s="1">
        <v>108</v>
      </c>
      <c r="I50" s="1">
        <f t="shared" si="4"/>
        <v>52000000</v>
      </c>
      <c r="J50" s="1">
        <f t="shared" si="3"/>
        <v>109473.68421052632</v>
      </c>
    </row>
    <row r="51" spans="1:10" x14ac:dyDescent="0.25">
      <c r="A51" s="1" t="s">
        <v>10</v>
      </c>
      <c r="B51" s="1" t="s">
        <v>0</v>
      </c>
      <c r="C51" s="3" t="str">
        <f t="shared" si="0"/>
        <v>Bra-root</v>
      </c>
      <c r="D51">
        <v>22322</v>
      </c>
      <c r="E51">
        <v>23442</v>
      </c>
      <c r="F51">
        <f t="shared" si="1"/>
        <v>1120</v>
      </c>
      <c r="G51" s="1">
        <v>1000</v>
      </c>
      <c r="H51" s="1">
        <v>104</v>
      </c>
      <c r="I51" s="1" t="e">
        <f>#REF!*G51*500</f>
        <v>#REF!</v>
      </c>
      <c r="J51" s="1" t="e">
        <f t="shared" si="3"/>
        <v>#REF!</v>
      </c>
    </row>
    <row r="52" spans="1:10" x14ac:dyDescent="0.25">
      <c r="A52" s="1" t="s">
        <v>11</v>
      </c>
      <c r="B52" s="1" t="s">
        <v>0</v>
      </c>
      <c r="C52" s="3" t="str">
        <f t="shared" si="0"/>
        <v>Ara-root</v>
      </c>
      <c r="D52">
        <v>23443</v>
      </c>
      <c r="E52">
        <v>23425</v>
      </c>
      <c r="F52">
        <v>4</v>
      </c>
      <c r="G52" s="1">
        <v>100</v>
      </c>
      <c r="H52" s="1">
        <v>105</v>
      </c>
      <c r="I52" s="1">
        <f t="shared" si="2"/>
        <v>5250000</v>
      </c>
      <c r="J52" s="1">
        <f t="shared" si="3"/>
        <v>1312500</v>
      </c>
    </row>
    <row r="53" spans="1:10" x14ac:dyDescent="0.25">
      <c r="A53" s="1" t="s">
        <v>11</v>
      </c>
      <c r="B53" s="1" t="s">
        <v>0</v>
      </c>
      <c r="C53" s="3" t="str">
        <f t="shared" si="0"/>
        <v>Ara-root</v>
      </c>
      <c r="D53">
        <v>23310</v>
      </c>
      <c r="E53">
        <v>23701</v>
      </c>
      <c r="F53">
        <v>4</v>
      </c>
      <c r="G53" s="1">
        <v>100</v>
      </c>
      <c r="H53" s="1">
        <v>145</v>
      </c>
      <c r="I53" s="1">
        <f t="shared" si="2"/>
        <v>7250000</v>
      </c>
      <c r="J53" s="1">
        <f t="shared" si="3"/>
        <v>1812500</v>
      </c>
    </row>
    <row r="54" spans="1:10" x14ac:dyDescent="0.25">
      <c r="A54" s="1" t="s">
        <v>11</v>
      </c>
      <c r="B54" s="1" t="s">
        <v>0</v>
      </c>
      <c r="C54" s="3" t="str">
        <f t="shared" si="0"/>
        <v>Ara-root</v>
      </c>
      <c r="D54">
        <v>23937</v>
      </c>
      <c r="E54">
        <v>23866</v>
      </c>
      <c r="F54">
        <v>4</v>
      </c>
      <c r="G54" s="1">
        <v>10</v>
      </c>
      <c r="H54" s="1">
        <v>68</v>
      </c>
      <c r="I54" s="1">
        <f t="shared" si="2"/>
        <v>340000</v>
      </c>
      <c r="J54" s="1">
        <f t="shared" si="3"/>
        <v>85000</v>
      </c>
    </row>
    <row r="55" spans="1:10" x14ac:dyDescent="0.25">
      <c r="A55" s="1" t="s">
        <v>11</v>
      </c>
      <c r="B55" s="1" t="s">
        <v>0</v>
      </c>
      <c r="C55" s="3" t="str">
        <f t="shared" si="0"/>
        <v>Ara-root</v>
      </c>
      <c r="D55">
        <v>23659</v>
      </c>
      <c r="E55">
        <v>23577</v>
      </c>
      <c r="F55">
        <v>4</v>
      </c>
      <c r="G55" s="1">
        <v>10</v>
      </c>
      <c r="H55" s="1">
        <v>54</v>
      </c>
      <c r="I55" s="1">
        <f t="shared" si="2"/>
        <v>270000</v>
      </c>
      <c r="J55" s="1">
        <f t="shared" si="3"/>
        <v>67500</v>
      </c>
    </row>
    <row r="56" spans="1:10" x14ac:dyDescent="0.25">
      <c r="A56" s="1" t="s">
        <v>11</v>
      </c>
      <c r="B56" s="1" t="s">
        <v>0</v>
      </c>
      <c r="C56" s="3" t="str">
        <f t="shared" si="0"/>
        <v>Ara-root</v>
      </c>
      <c r="D56">
        <v>23209</v>
      </c>
      <c r="E56">
        <v>23086</v>
      </c>
      <c r="F56">
        <v>4</v>
      </c>
      <c r="G56" s="1">
        <v>10</v>
      </c>
      <c r="H56" s="1">
        <v>66</v>
      </c>
      <c r="I56" s="1">
        <f t="shared" si="2"/>
        <v>330000</v>
      </c>
      <c r="J56" s="1">
        <f t="shared" si="3"/>
        <v>82500</v>
      </c>
    </row>
    <row r="57" spans="1:10" x14ac:dyDescent="0.25">
      <c r="A57" s="1" t="s">
        <v>11</v>
      </c>
      <c r="B57" s="1" t="s">
        <v>0</v>
      </c>
      <c r="C57" s="3" t="str">
        <f t="shared" si="0"/>
        <v>Ara-root</v>
      </c>
      <c r="D57">
        <v>23074</v>
      </c>
      <c r="E57">
        <v>22972</v>
      </c>
      <c r="F57">
        <v>4</v>
      </c>
      <c r="G57" s="1">
        <v>100</v>
      </c>
      <c r="H57" s="1">
        <v>120</v>
      </c>
      <c r="I57" s="1">
        <f t="shared" si="2"/>
        <v>6000000</v>
      </c>
      <c r="J57" s="1">
        <f t="shared" si="3"/>
        <v>1500000</v>
      </c>
    </row>
    <row r="58" spans="1:10" x14ac:dyDescent="0.25">
      <c r="A58" s="1" t="s">
        <v>11</v>
      </c>
      <c r="B58" s="1" t="s">
        <v>0</v>
      </c>
      <c r="C58" s="3" t="str">
        <f t="shared" si="0"/>
        <v>Ara-root</v>
      </c>
      <c r="D58">
        <v>21794</v>
      </c>
      <c r="E58">
        <v>21059</v>
      </c>
      <c r="F58">
        <v>4</v>
      </c>
      <c r="G58" s="1">
        <v>10</v>
      </c>
      <c r="H58" s="1">
        <v>30</v>
      </c>
      <c r="I58" s="1">
        <f t="shared" si="2"/>
        <v>150000</v>
      </c>
      <c r="J58" s="1">
        <f t="shared" si="3"/>
        <v>37500</v>
      </c>
    </row>
    <row r="59" spans="1:10" x14ac:dyDescent="0.25">
      <c r="A59" s="1" t="s">
        <v>11</v>
      </c>
      <c r="B59" s="1" t="s">
        <v>0</v>
      </c>
      <c r="C59" s="3" t="str">
        <f t="shared" si="0"/>
        <v>Ara-root</v>
      </c>
      <c r="D59">
        <v>21722</v>
      </c>
      <c r="E59">
        <v>21493</v>
      </c>
      <c r="F59">
        <v>4</v>
      </c>
      <c r="G59" s="1">
        <v>100</v>
      </c>
      <c r="H59" s="1">
        <v>55</v>
      </c>
      <c r="I59" s="1">
        <f t="shared" si="2"/>
        <v>2750000</v>
      </c>
      <c r="J59" s="1">
        <f t="shared" si="3"/>
        <v>687500</v>
      </c>
    </row>
    <row r="60" spans="1:10" x14ac:dyDescent="0.25">
      <c r="A60" s="1" t="s">
        <v>11</v>
      </c>
      <c r="B60" s="1" t="s">
        <v>0</v>
      </c>
      <c r="C60" s="3" t="str">
        <f t="shared" si="0"/>
        <v>Ara-root</v>
      </c>
      <c r="D60">
        <v>23360</v>
      </c>
      <c r="E60">
        <v>23271</v>
      </c>
      <c r="F60">
        <v>4</v>
      </c>
      <c r="G60" s="1">
        <v>10</v>
      </c>
      <c r="H60" s="1">
        <v>82</v>
      </c>
      <c r="I60" s="1">
        <f t="shared" si="2"/>
        <v>410000</v>
      </c>
      <c r="J60" s="1">
        <f t="shared" si="3"/>
        <v>102500</v>
      </c>
    </row>
    <row r="61" spans="1:10" x14ac:dyDescent="0.25">
      <c r="A61" s="1" t="s">
        <v>11</v>
      </c>
      <c r="B61" s="1" t="s">
        <v>0</v>
      </c>
      <c r="C61" s="3" t="str">
        <f t="shared" si="0"/>
        <v>Ara-root</v>
      </c>
      <c r="D61">
        <v>23522</v>
      </c>
      <c r="E61">
        <v>23515</v>
      </c>
      <c r="F61">
        <v>4</v>
      </c>
      <c r="G61" s="1">
        <v>10</v>
      </c>
      <c r="H61" s="1">
        <v>10</v>
      </c>
      <c r="I61" s="1">
        <f t="shared" si="2"/>
        <v>50000</v>
      </c>
      <c r="J61" s="1">
        <f t="shared" si="3"/>
        <v>12500</v>
      </c>
    </row>
    <row r="62" spans="1:10" x14ac:dyDescent="0.25">
      <c r="A62" s="1" t="s">
        <v>12</v>
      </c>
      <c r="B62" s="1" t="s">
        <v>0</v>
      </c>
      <c r="C62" s="3" t="str">
        <f t="shared" si="0"/>
        <v>B73_WT-root</v>
      </c>
      <c r="D62">
        <v>23430</v>
      </c>
      <c r="E62">
        <v>23792</v>
      </c>
      <c r="F62">
        <f t="shared" si="1"/>
        <v>362</v>
      </c>
      <c r="G62" s="1">
        <v>1000</v>
      </c>
      <c r="H62" s="1">
        <v>110</v>
      </c>
      <c r="I62" s="1">
        <f t="shared" si="2"/>
        <v>55000000</v>
      </c>
      <c r="J62" s="1">
        <f t="shared" si="3"/>
        <v>151933.70165745856</v>
      </c>
    </row>
    <row r="63" spans="1:10" x14ac:dyDescent="0.25">
      <c r="A63" s="1" t="s">
        <v>12</v>
      </c>
      <c r="B63" s="1" t="s">
        <v>0</v>
      </c>
      <c r="C63" s="3" t="str">
        <f t="shared" si="0"/>
        <v>B73_WT-root</v>
      </c>
      <c r="D63">
        <v>22900</v>
      </c>
      <c r="E63">
        <v>23077</v>
      </c>
      <c r="F63">
        <f t="shared" si="1"/>
        <v>177</v>
      </c>
      <c r="G63" s="1">
        <v>10000</v>
      </c>
      <c r="H63" s="1">
        <v>57</v>
      </c>
      <c r="I63" s="1">
        <f t="shared" si="2"/>
        <v>285000000</v>
      </c>
      <c r="J63" s="1">
        <f t="shared" si="3"/>
        <v>1610169.4915254237</v>
      </c>
    </row>
    <row r="64" spans="1:10" x14ac:dyDescent="0.25">
      <c r="A64" s="1" t="s">
        <v>12</v>
      </c>
      <c r="B64" s="1" t="s">
        <v>0</v>
      </c>
      <c r="C64" s="3" t="str">
        <f t="shared" si="0"/>
        <v>B73_WT-root</v>
      </c>
      <c r="D64">
        <v>23080</v>
      </c>
      <c r="E64">
        <v>23588</v>
      </c>
      <c r="F64">
        <f t="shared" si="1"/>
        <v>508</v>
      </c>
      <c r="G64" s="1">
        <v>1000</v>
      </c>
      <c r="H64" s="1">
        <v>73</v>
      </c>
      <c r="I64" s="1">
        <f t="shared" si="2"/>
        <v>36500000</v>
      </c>
      <c r="J64" s="1">
        <f t="shared" si="3"/>
        <v>71850.393700787405</v>
      </c>
    </row>
    <row r="65" spans="1:10" x14ac:dyDescent="0.25">
      <c r="A65" s="1" t="s">
        <v>12</v>
      </c>
      <c r="B65" s="1" t="s">
        <v>0</v>
      </c>
      <c r="C65" s="3" t="str">
        <f t="shared" si="0"/>
        <v>B73_WT-root</v>
      </c>
      <c r="D65">
        <v>23214</v>
      </c>
      <c r="E65">
        <v>23999</v>
      </c>
      <c r="F65">
        <f t="shared" si="1"/>
        <v>785</v>
      </c>
      <c r="G65" s="1">
        <v>1000</v>
      </c>
      <c r="H65" s="1">
        <v>35</v>
      </c>
      <c r="I65" s="1">
        <f t="shared" si="2"/>
        <v>17500000</v>
      </c>
      <c r="J65" s="1">
        <f t="shared" si="3"/>
        <v>22292.993630573248</v>
      </c>
    </row>
    <row r="66" spans="1:10" x14ac:dyDescent="0.25">
      <c r="A66" s="1" t="s">
        <v>12</v>
      </c>
      <c r="B66" s="1" t="s">
        <v>0</v>
      </c>
      <c r="C66" s="3" t="str">
        <f t="shared" ref="C66:C101" si="5">A66&amp;"-"&amp;B66</f>
        <v>B73_WT-root</v>
      </c>
      <c r="D66">
        <v>23166</v>
      </c>
      <c r="E66">
        <v>23782</v>
      </c>
      <c r="F66">
        <f t="shared" si="1"/>
        <v>616</v>
      </c>
      <c r="G66" s="1">
        <v>1000</v>
      </c>
      <c r="H66" s="1">
        <v>105</v>
      </c>
      <c r="I66" s="1">
        <f t="shared" si="2"/>
        <v>52500000</v>
      </c>
      <c r="J66" s="1">
        <f t="shared" si="3"/>
        <v>85227.272727272721</v>
      </c>
    </row>
    <row r="67" spans="1:10" x14ac:dyDescent="0.25">
      <c r="A67" s="1" t="s">
        <v>12</v>
      </c>
      <c r="B67" s="1" t="s">
        <v>0</v>
      </c>
      <c r="C67" s="3" t="str">
        <f t="shared" si="5"/>
        <v>B73_WT-root</v>
      </c>
      <c r="D67">
        <v>23966</v>
      </c>
      <c r="E67">
        <v>24392</v>
      </c>
      <c r="F67">
        <f t="shared" ref="F67:F101" si="6">E67-D67</f>
        <v>426</v>
      </c>
      <c r="G67" s="1">
        <v>1000</v>
      </c>
      <c r="H67" s="1">
        <v>80</v>
      </c>
      <c r="I67" s="1">
        <f t="shared" ref="I67:I101" si="7">H67*G67*500</f>
        <v>40000000</v>
      </c>
      <c r="J67" s="1">
        <f t="shared" ref="J67:J101" si="8">I67/F67</f>
        <v>93896.713615023473</v>
      </c>
    </row>
    <row r="68" spans="1:10" x14ac:dyDescent="0.25">
      <c r="A68" s="1" t="s">
        <v>12</v>
      </c>
      <c r="B68" s="1" t="s">
        <v>0</v>
      </c>
      <c r="C68" s="3" t="str">
        <f t="shared" si="5"/>
        <v>B73_WT-root</v>
      </c>
      <c r="D68">
        <v>22204</v>
      </c>
      <c r="E68">
        <v>22792</v>
      </c>
      <c r="F68">
        <f t="shared" si="6"/>
        <v>588</v>
      </c>
      <c r="G68" s="1">
        <v>1000</v>
      </c>
      <c r="H68" s="1">
        <v>69</v>
      </c>
      <c r="I68" s="1">
        <f t="shared" si="7"/>
        <v>34500000</v>
      </c>
      <c r="J68" s="1">
        <f t="shared" si="8"/>
        <v>58673.469387755104</v>
      </c>
    </row>
    <row r="69" spans="1:10" x14ac:dyDescent="0.25">
      <c r="A69" s="1" t="s">
        <v>12</v>
      </c>
      <c r="B69" s="1" t="s">
        <v>0</v>
      </c>
      <c r="C69" s="3" t="str">
        <f t="shared" si="5"/>
        <v>B73_WT-root</v>
      </c>
      <c r="D69">
        <v>22342</v>
      </c>
      <c r="E69">
        <v>22967</v>
      </c>
      <c r="F69">
        <f t="shared" si="6"/>
        <v>625</v>
      </c>
      <c r="G69" s="1">
        <v>10000</v>
      </c>
      <c r="H69" s="1">
        <v>38</v>
      </c>
      <c r="I69" s="1">
        <f t="shared" si="7"/>
        <v>190000000</v>
      </c>
      <c r="J69" s="1">
        <f t="shared" si="8"/>
        <v>304000</v>
      </c>
    </row>
    <row r="70" spans="1:10" x14ac:dyDescent="0.25">
      <c r="A70" s="1" t="s">
        <v>12</v>
      </c>
      <c r="B70" s="1" t="s">
        <v>0</v>
      </c>
      <c r="C70" s="3" t="str">
        <f t="shared" si="5"/>
        <v>B73_WT-root</v>
      </c>
      <c r="D70">
        <v>23150</v>
      </c>
      <c r="E70">
        <v>23582</v>
      </c>
      <c r="F70">
        <f t="shared" si="6"/>
        <v>432</v>
      </c>
      <c r="G70" s="1">
        <v>1000</v>
      </c>
      <c r="H70" s="1">
        <v>100</v>
      </c>
      <c r="I70" s="1">
        <f t="shared" si="7"/>
        <v>50000000</v>
      </c>
      <c r="J70" s="1">
        <f t="shared" si="8"/>
        <v>115740.74074074074</v>
      </c>
    </row>
    <row r="71" spans="1:10" x14ac:dyDescent="0.25">
      <c r="A71" s="1" t="s">
        <v>12</v>
      </c>
      <c r="B71" s="1" t="s">
        <v>0</v>
      </c>
      <c r="C71" s="3" t="str">
        <f t="shared" si="5"/>
        <v>B73_WT-root</v>
      </c>
      <c r="D71">
        <v>22331</v>
      </c>
      <c r="E71">
        <v>22815</v>
      </c>
      <c r="F71">
        <f t="shared" si="6"/>
        <v>484</v>
      </c>
      <c r="G71" s="1">
        <v>1000</v>
      </c>
      <c r="H71" s="1">
        <v>74</v>
      </c>
      <c r="I71" s="1">
        <f t="shared" si="7"/>
        <v>37000000</v>
      </c>
      <c r="J71" s="1">
        <f t="shared" si="8"/>
        <v>76446.280991735533</v>
      </c>
    </row>
    <row r="72" spans="1:10" x14ac:dyDescent="0.25">
      <c r="A72" s="1" t="s">
        <v>13</v>
      </c>
      <c r="B72" s="1" t="s">
        <v>0</v>
      </c>
      <c r="C72" s="3" t="str">
        <f t="shared" si="5"/>
        <v>B73_bx1-root</v>
      </c>
      <c r="D72">
        <v>23044</v>
      </c>
      <c r="E72">
        <v>23729</v>
      </c>
      <c r="F72">
        <f t="shared" si="6"/>
        <v>685</v>
      </c>
      <c r="G72" s="1">
        <v>1000</v>
      </c>
      <c r="H72" s="1">
        <v>74</v>
      </c>
      <c r="I72" s="1">
        <f t="shared" si="7"/>
        <v>37000000</v>
      </c>
      <c r="J72" s="1">
        <f t="shared" si="8"/>
        <v>54014.598540145984</v>
      </c>
    </row>
    <row r="73" spans="1:10" x14ac:dyDescent="0.25">
      <c r="A73" s="1" t="s">
        <v>13</v>
      </c>
      <c r="B73" s="1" t="s">
        <v>0</v>
      </c>
      <c r="C73" s="3" t="str">
        <f t="shared" si="5"/>
        <v>B73_bx1-root</v>
      </c>
      <c r="D73">
        <v>23369</v>
      </c>
      <c r="E73">
        <v>23787</v>
      </c>
      <c r="F73">
        <f t="shared" si="6"/>
        <v>418</v>
      </c>
      <c r="G73" s="1">
        <v>1000</v>
      </c>
      <c r="H73" s="1">
        <v>78</v>
      </c>
      <c r="I73" s="1">
        <f t="shared" si="7"/>
        <v>39000000</v>
      </c>
      <c r="J73" s="1">
        <f t="shared" si="8"/>
        <v>93301.435406698569</v>
      </c>
    </row>
    <row r="74" spans="1:10" x14ac:dyDescent="0.25">
      <c r="A74" s="1" t="s">
        <v>13</v>
      </c>
      <c r="B74" s="1" t="s">
        <v>0</v>
      </c>
      <c r="C74" s="3" t="str">
        <f t="shared" si="5"/>
        <v>B73_bx1-root</v>
      </c>
      <c r="D74">
        <v>21663</v>
      </c>
      <c r="E74">
        <v>22705</v>
      </c>
      <c r="F74">
        <f t="shared" si="6"/>
        <v>1042</v>
      </c>
      <c r="G74" s="1">
        <v>1000</v>
      </c>
      <c r="H74" s="1">
        <v>85</v>
      </c>
      <c r="I74" s="1">
        <f t="shared" si="7"/>
        <v>42500000</v>
      </c>
      <c r="J74" s="1">
        <f t="shared" si="8"/>
        <v>40786.948176583493</v>
      </c>
    </row>
    <row r="75" spans="1:10" x14ac:dyDescent="0.25">
      <c r="A75" s="1" t="s">
        <v>13</v>
      </c>
      <c r="B75" s="1" t="s">
        <v>0</v>
      </c>
      <c r="C75" s="3" t="str">
        <f t="shared" si="5"/>
        <v>B73_bx1-root</v>
      </c>
      <c r="D75">
        <v>23472</v>
      </c>
      <c r="E75">
        <v>23923</v>
      </c>
      <c r="F75">
        <f t="shared" si="6"/>
        <v>451</v>
      </c>
      <c r="G75" s="1">
        <v>1000</v>
      </c>
      <c r="H75" s="1">
        <v>72</v>
      </c>
      <c r="I75" s="1">
        <f t="shared" si="7"/>
        <v>36000000</v>
      </c>
      <c r="J75" s="1">
        <f t="shared" si="8"/>
        <v>79822.616407982263</v>
      </c>
    </row>
    <row r="76" spans="1:10" x14ac:dyDescent="0.25">
      <c r="A76" s="1" t="s">
        <v>13</v>
      </c>
      <c r="B76" s="1" t="s">
        <v>0</v>
      </c>
      <c r="C76" s="3" t="str">
        <f t="shared" si="5"/>
        <v>B73_bx1-root</v>
      </c>
      <c r="D76">
        <v>23136</v>
      </c>
      <c r="E76">
        <v>23816</v>
      </c>
      <c r="F76">
        <f t="shared" si="6"/>
        <v>680</v>
      </c>
      <c r="G76" s="1">
        <v>1000</v>
      </c>
      <c r="H76" s="1">
        <v>45</v>
      </c>
      <c r="I76" s="1">
        <f t="shared" si="7"/>
        <v>22500000</v>
      </c>
      <c r="J76" s="1">
        <f t="shared" si="8"/>
        <v>33088.23529411765</v>
      </c>
    </row>
    <row r="77" spans="1:10" x14ac:dyDescent="0.25">
      <c r="A77" s="1" t="s">
        <v>13</v>
      </c>
      <c r="B77" s="1" t="s">
        <v>0</v>
      </c>
      <c r="C77" s="3" t="str">
        <f t="shared" si="5"/>
        <v>B73_bx1-root</v>
      </c>
      <c r="D77">
        <v>23242</v>
      </c>
      <c r="E77">
        <v>23750</v>
      </c>
      <c r="F77">
        <f t="shared" si="6"/>
        <v>508</v>
      </c>
      <c r="G77" s="1">
        <v>1000</v>
      </c>
      <c r="H77" s="1">
        <v>44</v>
      </c>
      <c r="I77" s="1">
        <f t="shared" si="7"/>
        <v>22000000</v>
      </c>
      <c r="J77" s="1">
        <f t="shared" si="8"/>
        <v>43307.086614173226</v>
      </c>
    </row>
    <row r="78" spans="1:10" x14ac:dyDescent="0.25">
      <c r="A78" s="1" t="s">
        <v>13</v>
      </c>
      <c r="B78" s="1" t="s">
        <v>0</v>
      </c>
      <c r="C78" s="3" t="str">
        <f t="shared" si="5"/>
        <v>B73_bx1-root</v>
      </c>
      <c r="D78">
        <v>22771</v>
      </c>
      <c r="E78">
        <v>23133</v>
      </c>
      <c r="F78">
        <f t="shared" si="6"/>
        <v>362</v>
      </c>
      <c r="G78" s="1">
        <v>1000</v>
      </c>
      <c r="H78" s="1">
        <v>38</v>
      </c>
      <c r="I78" s="1">
        <f t="shared" si="7"/>
        <v>19000000</v>
      </c>
      <c r="J78" s="1">
        <f t="shared" si="8"/>
        <v>52486.187845303866</v>
      </c>
    </row>
    <row r="79" spans="1:10" x14ac:dyDescent="0.25">
      <c r="A79" s="1" t="s">
        <v>13</v>
      </c>
      <c r="B79" s="1" t="s">
        <v>0</v>
      </c>
      <c r="C79" s="3" t="str">
        <f t="shared" si="5"/>
        <v>B73_bx1-root</v>
      </c>
      <c r="D79">
        <v>22113</v>
      </c>
      <c r="E79">
        <v>22269</v>
      </c>
      <c r="F79">
        <f t="shared" si="6"/>
        <v>156</v>
      </c>
      <c r="G79" s="1">
        <v>1000</v>
      </c>
      <c r="H79" s="1">
        <v>31</v>
      </c>
      <c r="I79" s="1">
        <f t="shared" si="7"/>
        <v>15500000</v>
      </c>
      <c r="J79" s="1">
        <f t="shared" si="8"/>
        <v>99358.974358974359</v>
      </c>
    </row>
    <row r="80" spans="1:10" x14ac:dyDescent="0.25">
      <c r="A80" s="1" t="s">
        <v>13</v>
      </c>
      <c r="B80" s="1" t="s">
        <v>0</v>
      </c>
      <c r="C80" s="3" t="str">
        <f t="shared" si="5"/>
        <v>B73_bx1-root</v>
      </c>
      <c r="D80">
        <v>23290</v>
      </c>
      <c r="E80">
        <v>24230</v>
      </c>
      <c r="F80">
        <f t="shared" si="6"/>
        <v>940</v>
      </c>
      <c r="G80" s="1">
        <v>1000</v>
      </c>
      <c r="H80" s="1">
        <v>115</v>
      </c>
      <c r="I80" s="1">
        <f t="shared" si="7"/>
        <v>57500000</v>
      </c>
      <c r="J80" s="1">
        <f t="shared" si="8"/>
        <v>61170.212765957447</v>
      </c>
    </row>
    <row r="81" spans="1:10" x14ac:dyDescent="0.25">
      <c r="A81" s="1" t="s">
        <v>13</v>
      </c>
      <c r="B81" s="1" t="s">
        <v>0</v>
      </c>
      <c r="C81" s="3" t="str">
        <f t="shared" si="5"/>
        <v>B73_bx1-root</v>
      </c>
      <c r="D81">
        <v>23308</v>
      </c>
      <c r="E81">
        <v>24032</v>
      </c>
      <c r="F81">
        <f t="shared" si="6"/>
        <v>724</v>
      </c>
      <c r="G81" s="1" t="s">
        <v>14</v>
      </c>
      <c r="H81" s="1" t="s">
        <v>14</v>
      </c>
      <c r="I81" s="1" t="e">
        <f t="shared" si="7"/>
        <v>#VALUE!</v>
      </c>
      <c r="J81" s="1" t="e">
        <f t="shared" si="8"/>
        <v>#VALUE!</v>
      </c>
    </row>
    <row r="82" spans="1:10" x14ac:dyDescent="0.25">
      <c r="A82" s="1" t="s">
        <v>12</v>
      </c>
      <c r="B82" s="1" t="s">
        <v>1</v>
      </c>
      <c r="C82" s="1" t="str">
        <f t="shared" si="5"/>
        <v>B73_WT-rhizo</v>
      </c>
      <c r="D82">
        <v>23106</v>
      </c>
      <c r="E82">
        <v>25946</v>
      </c>
      <c r="F82">
        <f t="shared" si="6"/>
        <v>2840</v>
      </c>
      <c r="G82" s="1">
        <v>10000</v>
      </c>
      <c r="H82" s="1">
        <v>95</v>
      </c>
      <c r="I82" s="1">
        <f t="shared" si="7"/>
        <v>475000000</v>
      </c>
      <c r="J82" s="1">
        <f t="shared" si="8"/>
        <v>167253.52112676058</v>
      </c>
    </row>
    <row r="83" spans="1:10" x14ac:dyDescent="0.25">
      <c r="A83" s="1" t="s">
        <v>12</v>
      </c>
      <c r="B83" s="1" t="s">
        <v>1</v>
      </c>
      <c r="C83" s="1" t="str">
        <f t="shared" si="5"/>
        <v>B73_WT-rhizo</v>
      </c>
      <c r="D83">
        <v>23258</v>
      </c>
      <c r="E83">
        <v>25000</v>
      </c>
      <c r="F83">
        <f t="shared" si="6"/>
        <v>1742</v>
      </c>
      <c r="G83" s="1">
        <v>10000</v>
      </c>
      <c r="H83" s="1">
        <v>100</v>
      </c>
      <c r="I83" s="1">
        <f t="shared" si="7"/>
        <v>500000000</v>
      </c>
      <c r="J83" s="1">
        <f t="shared" si="8"/>
        <v>287026.40642939153</v>
      </c>
    </row>
    <row r="84" spans="1:10" x14ac:dyDescent="0.25">
      <c r="A84" s="1" t="s">
        <v>12</v>
      </c>
      <c r="B84" s="1" t="s">
        <v>1</v>
      </c>
      <c r="C84" s="1" t="str">
        <f t="shared" si="5"/>
        <v>B73_WT-rhizo</v>
      </c>
      <c r="D84">
        <v>23222</v>
      </c>
      <c r="E84">
        <v>25394</v>
      </c>
      <c r="F84">
        <f t="shared" si="6"/>
        <v>2172</v>
      </c>
      <c r="G84" s="1">
        <v>10000</v>
      </c>
      <c r="H84" s="1">
        <v>99</v>
      </c>
      <c r="I84" s="1">
        <f t="shared" si="7"/>
        <v>495000000</v>
      </c>
      <c r="J84" s="1">
        <f t="shared" si="8"/>
        <v>227900.55248618784</v>
      </c>
    </row>
    <row r="85" spans="1:10" x14ac:dyDescent="0.25">
      <c r="A85" s="1" t="s">
        <v>12</v>
      </c>
      <c r="B85" s="1" t="s">
        <v>1</v>
      </c>
      <c r="C85" s="1" t="str">
        <f t="shared" si="5"/>
        <v>B73_WT-rhizo</v>
      </c>
      <c r="D85">
        <v>22949</v>
      </c>
      <c r="E85">
        <v>24569</v>
      </c>
      <c r="F85">
        <f t="shared" si="6"/>
        <v>1620</v>
      </c>
      <c r="G85" s="1">
        <v>10000</v>
      </c>
      <c r="H85" s="1">
        <v>123</v>
      </c>
      <c r="I85" s="1">
        <f t="shared" si="7"/>
        <v>615000000</v>
      </c>
      <c r="J85" s="1">
        <f t="shared" si="8"/>
        <v>379629.62962962961</v>
      </c>
    </row>
    <row r="86" spans="1:10" x14ac:dyDescent="0.25">
      <c r="A86" s="1" t="s">
        <v>12</v>
      </c>
      <c r="B86" s="1" t="s">
        <v>1</v>
      </c>
      <c r="C86" s="1" t="str">
        <f t="shared" si="5"/>
        <v>B73_WT-rhizo</v>
      </c>
      <c r="D86">
        <v>23300</v>
      </c>
      <c r="E86">
        <v>25897</v>
      </c>
      <c r="F86">
        <f t="shared" si="6"/>
        <v>2597</v>
      </c>
      <c r="G86" s="1">
        <v>10000</v>
      </c>
      <c r="H86" s="1">
        <v>102</v>
      </c>
      <c r="I86" s="1">
        <f t="shared" si="7"/>
        <v>510000000</v>
      </c>
      <c r="J86" s="1">
        <f t="shared" si="8"/>
        <v>196380.43896804005</v>
      </c>
    </row>
    <row r="87" spans="1:10" x14ac:dyDescent="0.25">
      <c r="A87" s="1" t="s">
        <v>12</v>
      </c>
      <c r="B87" s="1" t="s">
        <v>1</v>
      </c>
      <c r="C87" s="1" t="str">
        <f t="shared" si="5"/>
        <v>B73_WT-rhizo</v>
      </c>
      <c r="D87">
        <v>23365</v>
      </c>
      <c r="E87">
        <v>24898</v>
      </c>
      <c r="F87">
        <f t="shared" si="6"/>
        <v>1533</v>
      </c>
      <c r="G87" s="1">
        <v>10000</v>
      </c>
      <c r="H87" s="1">
        <v>76</v>
      </c>
      <c r="I87" s="1">
        <f t="shared" si="7"/>
        <v>380000000</v>
      </c>
      <c r="J87" s="1">
        <f t="shared" si="8"/>
        <v>247879.97390737117</v>
      </c>
    </row>
    <row r="88" spans="1:10" x14ac:dyDescent="0.25">
      <c r="A88" s="1" t="s">
        <v>12</v>
      </c>
      <c r="B88" s="1" t="s">
        <v>1</v>
      </c>
      <c r="C88" s="1" t="str">
        <f t="shared" si="5"/>
        <v>B73_WT-rhizo</v>
      </c>
      <c r="D88">
        <v>23282</v>
      </c>
      <c r="E88">
        <v>24867</v>
      </c>
      <c r="F88">
        <f t="shared" si="6"/>
        <v>1585</v>
      </c>
      <c r="G88" s="1">
        <v>10000</v>
      </c>
      <c r="H88" s="1">
        <v>81</v>
      </c>
      <c r="I88" s="1">
        <f t="shared" si="7"/>
        <v>405000000</v>
      </c>
      <c r="J88" s="1">
        <f t="shared" si="8"/>
        <v>255520.50473186121</v>
      </c>
    </row>
    <row r="89" spans="1:10" x14ac:dyDescent="0.25">
      <c r="A89" s="1" t="s">
        <v>12</v>
      </c>
      <c r="B89" s="1" t="s">
        <v>1</v>
      </c>
      <c r="C89" s="1" t="str">
        <f t="shared" si="5"/>
        <v>B73_WT-rhizo</v>
      </c>
      <c r="D89">
        <v>23000</v>
      </c>
      <c r="E89">
        <v>25288</v>
      </c>
      <c r="F89">
        <f t="shared" si="6"/>
        <v>2288</v>
      </c>
      <c r="G89" s="1">
        <v>10000</v>
      </c>
      <c r="H89" s="1">
        <v>82</v>
      </c>
      <c r="I89" s="1">
        <f t="shared" si="7"/>
        <v>410000000</v>
      </c>
      <c r="J89" s="1">
        <f t="shared" si="8"/>
        <v>179195.8041958042</v>
      </c>
    </row>
    <row r="90" spans="1:10" x14ac:dyDescent="0.25">
      <c r="A90" s="1" t="s">
        <v>12</v>
      </c>
      <c r="B90" s="1" t="s">
        <v>1</v>
      </c>
      <c r="C90" s="1" t="str">
        <f t="shared" si="5"/>
        <v>B73_WT-rhizo</v>
      </c>
      <c r="D90">
        <v>23149</v>
      </c>
      <c r="E90">
        <v>25556</v>
      </c>
      <c r="F90">
        <f t="shared" si="6"/>
        <v>2407</v>
      </c>
      <c r="G90" s="1">
        <v>10000</v>
      </c>
      <c r="H90" s="1">
        <v>125</v>
      </c>
      <c r="I90" s="1">
        <f t="shared" si="7"/>
        <v>625000000</v>
      </c>
      <c r="J90" s="1">
        <f t="shared" si="8"/>
        <v>259659.3269630245</v>
      </c>
    </row>
    <row r="91" spans="1:10" x14ac:dyDescent="0.25">
      <c r="A91" s="1" t="s">
        <v>12</v>
      </c>
      <c r="B91" s="1" t="s">
        <v>1</v>
      </c>
      <c r="C91" s="1" t="str">
        <f t="shared" si="5"/>
        <v>B73_WT-rhizo</v>
      </c>
      <c r="D91">
        <v>22330</v>
      </c>
      <c r="E91">
        <v>25398</v>
      </c>
      <c r="F91">
        <f t="shared" si="6"/>
        <v>3068</v>
      </c>
      <c r="G91" s="1">
        <v>10000</v>
      </c>
      <c r="H91" s="1">
        <v>108</v>
      </c>
      <c r="I91" s="1">
        <f t="shared" si="7"/>
        <v>540000000</v>
      </c>
      <c r="J91" s="1">
        <f t="shared" si="8"/>
        <v>176010.43024771838</v>
      </c>
    </row>
    <row r="92" spans="1:10" x14ac:dyDescent="0.25">
      <c r="A92" s="1" t="s">
        <v>13</v>
      </c>
      <c r="B92" s="1" t="s">
        <v>1</v>
      </c>
      <c r="C92" s="1" t="str">
        <f t="shared" si="5"/>
        <v>B73_bx1-rhizo</v>
      </c>
      <c r="D92">
        <v>23280</v>
      </c>
      <c r="E92">
        <v>24893</v>
      </c>
      <c r="F92">
        <f t="shared" si="6"/>
        <v>1613</v>
      </c>
      <c r="G92" s="1">
        <v>10000</v>
      </c>
      <c r="H92" s="1">
        <v>142</v>
      </c>
      <c r="I92" s="1">
        <f t="shared" si="7"/>
        <v>710000000</v>
      </c>
      <c r="J92" s="1">
        <f t="shared" si="8"/>
        <v>440173.58958462492</v>
      </c>
    </row>
    <row r="93" spans="1:10" x14ac:dyDescent="0.25">
      <c r="A93" s="1" t="s">
        <v>13</v>
      </c>
      <c r="B93" s="1" t="s">
        <v>1</v>
      </c>
      <c r="C93" s="1" t="str">
        <f t="shared" si="5"/>
        <v>B73_bx1-rhizo</v>
      </c>
      <c r="D93">
        <v>23199</v>
      </c>
      <c r="E93">
        <v>24725</v>
      </c>
      <c r="F93">
        <f t="shared" si="6"/>
        <v>1526</v>
      </c>
      <c r="G93" s="1">
        <v>10000</v>
      </c>
      <c r="H93" s="1">
        <v>141</v>
      </c>
      <c r="I93" s="1">
        <f t="shared" si="7"/>
        <v>705000000</v>
      </c>
      <c r="J93" s="1">
        <f t="shared" si="8"/>
        <v>461992.13630406291</v>
      </c>
    </row>
    <row r="94" spans="1:10" x14ac:dyDescent="0.25">
      <c r="A94" s="1" t="s">
        <v>13</v>
      </c>
      <c r="B94" s="1" t="s">
        <v>1</v>
      </c>
      <c r="C94" s="1" t="str">
        <f t="shared" si="5"/>
        <v>B73_bx1-rhizo</v>
      </c>
      <c r="D94">
        <v>23420</v>
      </c>
      <c r="E94">
        <v>25322</v>
      </c>
      <c r="F94">
        <f t="shared" si="6"/>
        <v>1902</v>
      </c>
      <c r="G94" s="1">
        <v>10000</v>
      </c>
      <c r="H94" s="1">
        <v>90</v>
      </c>
      <c r="I94" s="1">
        <f t="shared" si="7"/>
        <v>450000000</v>
      </c>
      <c r="J94" s="1">
        <f t="shared" si="8"/>
        <v>236593.05993690851</v>
      </c>
    </row>
    <row r="95" spans="1:10" x14ac:dyDescent="0.25">
      <c r="A95" s="1" t="s">
        <v>13</v>
      </c>
      <c r="B95" s="1" t="s">
        <v>1</v>
      </c>
      <c r="C95" s="1" t="str">
        <f t="shared" si="5"/>
        <v>B73_bx1-rhizo</v>
      </c>
      <c r="D95">
        <v>22969</v>
      </c>
      <c r="E95">
        <v>24754</v>
      </c>
      <c r="F95">
        <f t="shared" si="6"/>
        <v>1785</v>
      </c>
      <c r="G95" s="1">
        <v>10000</v>
      </c>
      <c r="H95" s="1">
        <v>68</v>
      </c>
      <c r="I95" s="1">
        <f t="shared" si="7"/>
        <v>340000000</v>
      </c>
      <c r="J95" s="1">
        <f t="shared" si="8"/>
        <v>190476.19047619047</v>
      </c>
    </row>
    <row r="96" spans="1:10" x14ac:dyDescent="0.25">
      <c r="A96" s="1" t="s">
        <v>13</v>
      </c>
      <c r="B96" s="1" t="s">
        <v>1</v>
      </c>
      <c r="C96" s="1" t="str">
        <f t="shared" si="5"/>
        <v>B73_bx1-rhizo</v>
      </c>
      <c r="D96">
        <v>22346</v>
      </c>
      <c r="E96">
        <v>23723</v>
      </c>
      <c r="F96">
        <f t="shared" si="6"/>
        <v>1377</v>
      </c>
      <c r="G96" s="1">
        <v>10000</v>
      </c>
      <c r="H96" s="1">
        <v>90</v>
      </c>
      <c r="I96" s="1">
        <f t="shared" si="7"/>
        <v>450000000</v>
      </c>
      <c r="J96" s="1">
        <f t="shared" si="8"/>
        <v>326797.38562091504</v>
      </c>
    </row>
    <row r="97" spans="1:10" x14ac:dyDescent="0.25">
      <c r="A97" s="1" t="s">
        <v>13</v>
      </c>
      <c r="B97" s="1" t="s">
        <v>1</v>
      </c>
      <c r="C97" s="1" t="str">
        <f t="shared" si="5"/>
        <v>B73_bx1-rhizo</v>
      </c>
      <c r="D97">
        <v>23371</v>
      </c>
      <c r="E97">
        <v>25176</v>
      </c>
      <c r="F97">
        <f t="shared" si="6"/>
        <v>1805</v>
      </c>
      <c r="G97" s="1">
        <v>10000</v>
      </c>
      <c r="H97" s="1">
        <v>77</v>
      </c>
      <c r="I97" s="1">
        <f t="shared" si="7"/>
        <v>385000000</v>
      </c>
      <c r="J97" s="1">
        <f t="shared" si="8"/>
        <v>213296.39889196676</v>
      </c>
    </row>
    <row r="98" spans="1:10" x14ac:dyDescent="0.25">
      <c r="A98" s="1" t="s">
        <v>13</v>
      </c>
      <c r="B98" s="1" t="s">
        <v>1</v>
      </c>
      <c r="C98" s="1" t="str">
        <f t="shared" si="5"/>
        <v>B73_bx1-rhizo</v>
      </c>
      <c r="D98">
        <v>24086</v>
      </c>
      <c r="E98">
        <v>25833</v>
      </c>
      <c r="F98">
        <f t="shared" si="6"/>
        <v>1747</v>
      </c>
      <c r="G98" s="1">
        <v>10000</v>
      </c>
      <c r="H98" s="1">
        <v>135</v>
      </c>
      <c r="I98" s="1">
        <f t="shared" si="7"/>
        <v>675000000</v>
      </c>
      <c r="J98" s="1">
        <f t="shared" si="8"/>
        <v>386376.64567830565</v>
      </c>
    </row>
    <row r="99" spans="1:10" x14ac:dyDescent="0.25">
      <c r="A99" s="1" t="s">
        <v>13</v>
      </c>
      <c r="B99" s="1" t="s">
        <v>1</v>
      </c>
      <c r="C99" s="1" t="str">
        <f t="shared" si="5"/>
        <v>B73_bx1-rhizo</v>
      </c>
      <c r="D99">
        <v>22171</v>
      </c>
      <c r="E99">
        <v>23651</v>
      </c>
      <c r="F99">
        <f t="shared" si="6"/>
        <v>1480</v>
      </c>
      <c r="G99" s="1">
        <v>10000</v>
      </c>
      <c r="H99" s="1">
        <v>170</v>
      </c>
      <c r="I99" s="1">
        <f t="shared" si="7"/>
        <v>850000000</v>
      </c>
      <c r="J99" s="1">
        <f t="shared" si="8"/>
        <v>574324.32432432438</v>
      </c>
    </row>
    <row r="100" spans="1:10" x14ac:dyDescent="0.25">
      <c r="A100" s="1" t="s">
        <v>13</v>
      </c>
      <c r="B100" s="1" t="s">
        <v>1</v>
      </c>
      <c r="C100" s="1" t="str">
        <f t="shared" si="5"/>
        <v>B73_bx1-rhizo</v>
      </c>
      <c r="D100">
        <v>23289</v>
      </c>
      <c r="E100">
        <v>24346</v>
      </c>
      <c r="F100">
        <f t="shared" si="6"/>
        <v>1057</v>
      </c>
      <c r="G100" s="1">
        <v>10000</v>
      </c>
      <c r="H100" s="1">
        <v>180</v>
      </c>
      <c r="I100" s="1">
        <f t="shared" si="7"/>
        <v>900000000</v>
      </c>
      <c r="J100" s="1">
        <f t="shared" si="8"/>
        <v>851466.41438032163</v>
      </c>
    </row>
    <row r="101" spans="1:10" x14ac:dyDescent="0.25">
      <c r="A101" s="1" t="s">
        <v>13</v>
      </c>
      <c r="B101" s="1" t="s">
        <v>1</v>
      </c>
      <c r="C101" s="1" t="str">
        <f t="shared" si="5"/>
        <v>B73_bx1-rhizo</v>
      </c>
      <c r="D101">
        <v>23308</v>
      </c>
      <c r="E101">
        <v>23647</v>
      </c>
      <c r="F101">
        <f t="shared" si="6"/>
        <v>339</v>
      </c>
      <c r="G101" s="1">
        <v>10000</v>
      </c>
      <c r="H101" s="1">
        <v>180</v>
      </c>
      <c r="I101" s="1">
        <f t="shared" si="7"/>
        <v>900000000</v>
      </c>
      <c r="J101" s="1">
        <f t="shared" si="8"/>
        <v>2654867.2566371681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286DF11776484D99AF84CA9BA75720" ma:contentTypeVersion="12" ma:contentTypeDescription="Ein neues Dokument erstellen." ma:contentTypeScope="" ma:versionID="200f8d793b5469d176a1cfb21f8db242">
  <xsd:schema xmlns:xsd="http://www.w3.org/2001/XMLSchema" xmlns:xs="http://www.w3.org/2001/XMLSchema" xmlns:p="http://schemas.microsoft.com/office/2006/metadata/properties" xmlns:ns3="684a9315-f1e5-4ade-a441-2785d9b4f201" xmlns:ns4="8c354b7d-e15c-4037-a55f-c6566b6fc22f" targetNamespace="http://schemas.microsoft.com/office/2006/metadata/properties" ma:root="true" ma:fieldsID="cc28ec84ee12b54714e571bccd0b12c4" ns3:_="" ns4:_="">
    <xsd:import namespace="684a9315-f1e5-4ade-a441-2785d9b4f201"/>
    <xsd:import namespace="8c354b7d-e15c-4037-a55f-c6566b6fc2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a9315-f1e5-4ade-a441-2785d9b4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54b7d-e15c-4037-a55f-c6566b6fc2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5E29B-BE38-4A20-854B-FDA536716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a9315-f1e5-4ade-a441-2785d9b4f201"/>
    <ds:schemaRef ds:uri="8c354b7d-e15c-4037-a55f-c6566b6fc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5C886-A914-49A6-B6A3-9C952A6EE718}">
  <ds:schemaRefs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8c354b7d-e15c-4037-a55f-c6566b6fc22f"/>
    <ds:schemaRef ds:uri="http://schemas.microsoft.com/office/infopath/2007/PartnerControls"/>
    <ds:schemaRef ds:uri="684a9315-f1e5-4ade-a441-2785d9b4f20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65A3081-94B2-4458-9321-522A1F214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Count3d</vt:lpstr>
      <vt:lpstr>Count6d</vt:lpstr>
      <vt:lpstr>Count3d!Print_Area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Thönen</dc:creator>
  <cp:lastModifiedBy>Thönen, Lisa Paulina (IPS)</cp:lastModifiedBy>
  <cp:lastPrinted>2020-11-05T07:14:34Z</cp:lastPrinted>
  <dcterms:created xsi:type="dcterms:W3CDTF">2019-11-01T12:57:15Z</dcterms:created>
  <dcterms:modified xsi:type="dcterms:W3CDTF">2023-07-03T15:19:25Z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0x01010017286DF11776484D99AF84CA9BA75720</vt:lpwstr>
  </property>
</Properties>
</file>