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GIC\PMO\RMG\Capacity-Planning\"/>
    </mc:Choice>
  </mc:AlternateContent>
  <bookViews>
    <workbookView xWindow="0" yWindow="0" windowWidth="16815" windowHeight="7155" tabRatio="736" firstSheet="4" activeTab="8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GIC RPA Resources Master" sheetId="18" r:id="rId6"/>
    <sheet name="Resource Demand " sheetId="19" r:id="rId7"/>
    <sheet name="RA - Suspect &amp; Hold " sheetId="20" state="hidden" r:id="rId8"/>
    <sheet name="Resource Deployment List" sheetId="24" r:id="rId9"/>
    <sheet name="PlanScope" sheetId="25" r:id="rId10"/>
    <sheet name="Accounts" sheetId="22" r:id="rId11"/>
    <sheet name="DoNotDelete" sheetId="21" r:id="rId12"/>
    <sheet name="Hiring Sheet" sheetId="28" r:id="rId13"/>
    <sheet name="Resource Utilization" sheetId="29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5" hidden="1">'GIC RPA Resources Master'!$B$9:$T$124</definedName>
    <definedName name="_xlnm._FilterDatabase" localSheetId="9" hidden="1">PlanScope!$C$9:$BD$35</definedName>
    <definedName name="_xlnm._FilterDatabase" localSheetId="2" hidden="1">'POCs &amp; Projects'!$A$2:$O$2</definedName>
    <definedName name="_xlnm._FilterDatabase" localSheetId="7" hidden="1">'RA - Suspect &amp; Hold '!$A$2:$DP$110</definedName>
    <definedName name="_xlnm._FilterDatabase" localSheetId="0" hidden="1">'RA-Billing Plan'!$A$2:$I$2</definedName>
    <definedName name="_xlnm._FilterDatabase" localSheetId="6" hidden="1">'Resource Demand '!$A$3:$Z$60</definedName>
    <definedName name="_xlnm._FilterDatabase" localSheetId="8" hidden="1">'Resource Deployment List'!$B$4:$BL$126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7">#REF!</definedName>
    <definedName name="bh" localSheetId="6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7">#REF!</definedName>
    <definedName name="dd" localSheetId="6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7">#REF!</definedName>
    <definedName name="g" localSheetId="6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7">#REF!</definedName>
    <definedName name="issueCloseDates" localSheetId="6">#REF!</definedName>
    <definedName name="issueCloseDates">#REF!</definedName>
    <definedName name="issueOpenDates" localSheetId="7">#REF!</definedName>
    <definedName name="issueOpenDates" localSheetId="6">#REF!</definedName>
    <definedName name="issueOpenDates">#REF!</definedName>
    <definedName name="issuePriorities" localSheetId="7">#REF!</definedName>
    <definedName name="issuePriorities" localSheetId="6">#REF!</definedName>
    <definedName name="issuePriorities">#REF!</definedName>
    <definedName name="issueTable" localSheetId="7">#REF!</definedName>
    <definedName name="issueTable" localSheetId="6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7">#REF!</definedName>
    <definedName name="month" localSheetId="6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DoNotDelete!$A$24:$A$27</definedName>
    <definedName name="p">[1]Validation!$F$2:$F$8</definedName>
    <definedName name="partnr">[4]Validation!$F$2:$F$8</definedName>
    <definedName name="per">[2]Validation!$H$3:$H$12</definedName>
    <definedName name="POStatus">DoNotDelete!$A$43:$A$46</definedName>
    <definedName name="priorities" localSheetId="7">OFFSET(#REF!,1,0,MATCH(REPT("z",255),#REF!),1)</definedName>
    <definedName name="priorities" localSheetId="6">OFFSET(#REF!,1,0,MATCH(REPT("z",255),#REF!),1)</definedName>
    <definedName name="priorities">OFFSET(#REF!,1,0,MATCH(REPT("z",255),#REF!),1)</definedName>
    <definedName name="proj">[12]Validation!$C$2:$C$19</definedName>
    <definedName name="Projects" localSheetId="7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DoNotDelete!$K$12</definedName>
    <definedName name="ResourceStatus1">DoNotDelete!$A$3:$A$5</definedName>
    <definedName name="ResourceType" localSheetId="7">'[14]Do not delete'!$A$1:$A$12</definedName>
    <definedName name="ResourceType" localSheetId="6">'[14]Do not delete'!$A$1:$A$12</definedName>
    <definedName name="ResourceType">'[15]Do not delete'!$A$1:$A$12</definedName>
    <definedName name="RoleType">DoNotDelete!$A$31:$A$36</definedName>
    <definedName name="s">[1]Validation!$E$2:$E$6</definedName>
    <definedName name="s.">[1]Validation!$E$2:$E$6</definedName>
    <definedName name="salesstage" localSheetId="7">#REF!</definedName>
    <definedName name="salesstage" localSheetId="6">#REF!</definedName>
    <definedName name="salesstage">#REF!</definedName>
    <definedName name="sstag" localSheetId="7">#REF!</definedName>
    <definedName name="sstag" localSheetId="6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7">OFFSET(#REF!,1,0,MATCH(REPT("z",255),#REF!),1)</definedName>
    <definedName name="status" localSheetId="6">OFFSET(#REF!,1,0,MATCH(REPT("z",255),#REF!),1)</definedName>
    <definedName name="status">DoNotDelete!$A$3:$A$6</definedName>
    <definedName name="StatusofTicket">DoNotDelete!$A$11:$A$21</definedName>
    <definedName name="t">[1]Validation!$D$2:$D$4</definedName>
    <definedName name="tech">[4]Validation!$I$2:$I$7</definedName>
    <definedName name="ttttt" localSheetId="7">#REF!</definedName>
    <definedName name="ttttt" localSheetId="6">#REF!</definedName>
    <definedName name="ttttt">#REF!</definedName>
    <definedName name="type">[17]Validation!$B$3:$B$5</definedName>
    <definedName name="w">[1]Validation!$F$2:$F$8</definedName>
    <definedName name="year" localSheetId="7">#REF!</definedName>
    <definedName name="year" localSheetId="6">#REF!</definedName>
    <definedName name="year">#REF!</definedName>
  </definedNames>
  <calcPr calcId="152511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9" l="1"/>
  <c r="E5" i="19"/>
  <c r="E10" i="19" l="1"/>
  <c r="R61" i="19"/>
  <c r="V10" i="19"/>
  <c r="W10" i="19" s="1"/>
  <c r="T61" i="19"/>
  <c r="U61" i="19"/>
  <c r="S61" i="19"/>
  <c r="E6" i="19"/>
  <c r="E7" i="19"/>
  <c r="E8" i="19"/>
  <c r="E9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4" i="19"/>
  <c r="AN48" i="19" l="1"/>
  <c r="AM48" i="19"/>
  <c r="AL48" i="19"/>
  <c r="AK48" i="19"/>
  <c r="AJ48" i="19"/>
  <c r="AI48" i="19"/>
  <c r="AH48" i="19"/>
  <c r="Q6" i="19"/>
  <c r="V4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P9" i="19"/>
  <c r="Q9" i="19" s="1"/>
  <c r="V6" i="19"/>
  <c r="W6" i="19" s="1"/>
  <c r="AA6" i="19" s="1"/>
  <c r="V7" i="19"/>
  <c r="W7" i="19" s="1"/>
  <c r="Q7" i="19"/>
  <c r="Q12" i="19"/>
  <c r="V12" i="19"/>
  <c r="W12" i="19" s="1"/>
  <c r="Q8" i="19"/>
  <c r="V8" i="19"/>
  <c r="AE8" i="19" s="1"/>
  <c r="Q11" i="19"/>
  <c r="V21" i="19"/>
  <c r="W21" i="19" s="1"/>
  <c r="Q21" i="19"/>
  <c r="AG4" i="19" l="1"/>
  <c r="AG48" i="19" s="1"/>
  <c r="AA48" i="19"/>
  <c r="AA61" i="19"/>
  <c r="AD4" i="19"/>
  <c r="AD6" i="19"/>
  <c r="AC8" i="19"/>
  <c r="AB7" i="19"/>
  <c r="AB8" i="19"/>
  <c r="AF8" i="19"/>
  <c r="W8" i="19"/>
  <c r="AE7" i="19"/>
  <c r="AD8" i="19"/>
  <c r="AC7" i="19"/>
  <c r="AF7" i="19"/>
  <c r="AD7" i="19"/>
  <c r="AF4" i="19"/>
  <c r="AB4" i="19"/>
  <c r="AE4" i="19"/>
  <c r="AC4" i="19"/>
  <c r="J28" i="23"/>
  <c r="L60" i="18"/>
  <c r="L22" i="18"/>
  <c r="L68" i="18"/>
  <c r="AC61" i="19" l="1"/>
  <c r="AB61" i="19"/>
  <c r="AC48" i="19"/>
  <c r="AF48" i="19"/>
  <c r="AE48" i="19"/>
  <c r="AB48" i="19"/>
  <c r="AD48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8" i="18" l="1"/>
  <c r="N22" i="18"/>
  <c r="N60" i="18"/>
  <c r="N26" i="18"/>
  <c r="N34" i="18"/>
  <c r="N20" i="18"/>
  <c r="N71" i="18"/>
  <c r="N19" i="18"/>
  <c r="N56" i="18"/>
  <c r="N28" i="18"/>
  <c r="N94" i="18"/>
  <c r="N87" i="18"/>
  <c r="N10" i="18"/>
  <c r="N122" i="18"/>
  <c r="N112" i="18"/>
  <c r="N102" i="18"/>
  <c r="N101" i="18"/>
  <c r="N66" i="18"/>
  <c r="N12" i="18"/>
  <c r="N123" i="18"/>
  <c r="N11" i="18"/>
  <c r="N55" i="18"/>
  <c r="G35" i="23" l="1"/>
  <c r="H35" i="23"/>
  <c r="G36" i="23"/>
  <c r="H36" i="23"/>
  <c r="E37" i="23"/>
  <c r="F37" i="23"/>
  <c r="H38" i="23"/>
  <c r="E39" i="23"/>
  <c r="F39" i="23"/>
  <c r="I39" i="23"/>
  <c r="E40" i="23"/>
  <c r="F40" i="23"/>
  <c r="G40" i="23"/>
  <c r="H40" i="23"/>
  <c r="E41" i="23"/>
  <c r="F41" i="23"/>
  <c r="G41" i="23"/>
  <c r="H41" i="23"/>
  <c r="I41" i="23"/>
  <c r="E42" i="23"/>
  <c r="F42" i="23"/>
  <c r="G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1" i="23"/>
  <c r="J47" i="23"/>
  <c r="J44" i="23"/>
  <c r="J42" i="23"/>
  <c r="F3" i="24"/>
  <c r="M3" i="24" l="1"/>
  <c r="N35" i="18"/>
  <c r="L34" i="18"/>
  <c r="M34" i="18" s="1"/>
  <c r="V15" i="19"/>
  <c r="W15" i="19" s="1"/>
  <c r="W4" i="19"/>
  <c r="F17" i="23"/>
  <c r="G17" i="23"/>
  <c r="H17" i="23"/>
  <c r="I17" i="23"/>
  <c r="E17" i="23"/>
  <c r="E10" i="23"/>
  <c r="F10" i="23"/>
  <c r="G10" i="23"/>
  <c r="H10" i="23"/>
  <c r="I10" i="23"/>
  <c r="V16" i="19"/>
  <c r="W16" i="19" s="1"/>
  <c r="L10" i="23" s="1"/>
  <c r="V13" i="19"/>
  <c r="W13" i="19" s="1"/>
  <c r="V14" i="19"/>
  <c r="W14" i="19" s="1"/>
  <c r="W19" i="19"/>
  <c r="L27" i="23" s="1"/>
  <c r="W20" i="19"/>
  <c r="L26" i="23" s="1"/>
  <c r="L7" i="23"/>
  <c r="W9" i="19"/>
  <c r="L11" i="23" s="1"/>
  <c r="W24" i="19"/>
  <c r="L16" i="23" s="1"/>
  <c r="V11" i="19"/>
  <c r="W23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Q13" i="19"/>
  <c r="Q14" i="19"/>
  <c r="Q16" i="19"/>
  <c r="Q17" i="19"/>
  <c r="Q18" i="19"/>
  <c r="Q19" i="19"/>
  <c r="Q20" i="19"/>
  <c r="Q23" i="19"/>
  <c r="E34" i="23"/>
  <c r="G34" i="23"/>
  <c r="V17" i="19"/>
  <c r="W17" i="19" s="1"/>
  <c r="V18" i="19"/>
  <c r="W18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Q15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L3" i="20"/>
  <c r="L4" i="20"/>
  <c r="AQ4" i="20" s="1"/>
  <c r="L5" i="20"/>
  <c r="L6" i="20"/>
  <c r="L7" i="20"/>
  <c r="L8" i="20"/>
  <c r="AV8" i="20" s="1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V3" i="20"/>
  <c r="AV4" i="20"/>
  <c r="AV6" i="20"/>
  <c r="AV7" i="20"/>
  <c r="AV10" i="20"/>
  <c r="AV11" i="20"/>
  <c r="AV12" i="20"/>
  <c r="AV14" i="20"/>
  <c r="AV15" i="20"/>
  <c r="AV16" i="20"/>
  <c r="AV18" i="20"/>
  <c r="AV19" i="20"/>
  <c r="AV20" i="20"/>
  <c r="AV24" i="20"/>
  <c r="AV25" i="20"/>
  <c r="AV26" i="20"/>
  <c r="AV28" i="20"/>
  <c r="AV29" i="20"/>
  <c r="AV30" i="20"/>
  <c r="AV32" i="20"/>
  <c r="AV33" i="20"/>
  <c r="AV34" i="20"/>
  <c r="AV36" i="20"/>
  <c r="AV37" i="20"/>
  <c r="AV38" i="20"/>
  <c r="AV40" i="20"/>
  <c r="AV41" i="20"/>
  <c r="AV42" i="20"/>
  <c r="AV45" i="20"/>
  <c r="AV46" i="20"/>
  <c r="AV47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3" i="20"/>
  <c r="AV104" i="20"/>
  <c r="AV105" i="20"/>
  <c r="AV106" i="20"/>
  <c r="AV107" i="20"/>
  <c r="AV108" i="20"/>
  <c r="AV110" i="20"/>
  <c r="AU3" i="20"/>
  <c r="AU5" i="20"/>
  <c r="AU6" i="20"/>
  <c r="AU7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3" i="20"/>
  <c r="AU104" i="20"/>
  <c r="AU105" i="20"/>
  <c r="AU106" i="20"/>
  <c r="AU107" i="20"/>
  <c r="AU108" i="20"/>
  <c r="AU110" i="20"/>
  <c r="AT3" i="20"/>
  <c r="AT5" i="20"/>
  <c r="AT6" i="20"/>
  <c r="AT7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73" i="20"/>
  <c r="AT74" i="20"/>
  <c r="AT75" i="20"/>
  <c r="AT76" i="20"/>
  <c r="AT77" i="20"/>
  <c r="AT78" i="20"/>
  <c r="AT79" i="20"/>
  <c r="AT80" i="20"/>
  <c r="AT81" i="20"/>
  <c r="AT82" i="20"/>
  <c r="AT90" i="20"/>
  <c r="AT91" i="20"/>
  <c r="AT92" i="20"/>
  <c r="AT93" i="20"/>
  <c r="AT94" i="20"/>
  <c r="AT95" i="20"/>
  <c r="AT96" i="20"/>
  <c r="AT97" i="20"/>
  <c r="AT98" i="20"/>
  <c r="AT99" i="20"/>
  <c r="AT100" i="20"/>
  <c r="AT101" i="20"/>
  <c r="AT103" i="20"/>
  <c r="AT104" i="20"/>
  <c r="AT105" i="20"/>
  <c r="AT106" i="20"/>
  <c r="AT107" i="20"/>
  <c r="AT108" i="20"/>
  <c r="AT110" i="20"/>
  <c r="AS111" i="20"/>
  <c r="AR111" i="20"/>
  <c r="AQ3" i="20"/>
  <c r="AQ5" i="20"/>
  <c r="AQ6" i="20"/>
  <c r="AQ7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5" i="20"/>
  <c r="AP6" i="20"/>
  <c r="AP7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O3" i="20"/>
  <c r="AO5" i="20"/>
  <c r="AO6" i="20"/>
  <c r="AO7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5" i="20"/>
  <c r="AN6" i="20"/>
  <c r="AN7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M3" i="20"/>
  <c r="AM5" i="20"/>
  <c r="AM6" i="20"/>
  <c r="AM7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5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3" i="20"/>
  <c r="AI5" i="20"/>
  <c r="AI6" i="20"/>
  <c r="AI7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5" i="20"/>
  <c r="AH6" i="20"/>
  <c r="AH7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5" i="20"/>
  <c r="AG6" i="20"/>
  <c r="AG7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5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3" i="20"/>
  <c r="AC5" i="20"/>
  <c r="AC6" i="20"/>
  <c r="AC7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5" i="20"/>
  <c r="AB6" i="20"/>
  <c r="AB7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3" i="20"/>
  <c r="AA5" i="20"/>
  <c r="AA6" i="20"/>
  <c r="AA7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5" i="20"/>
  <c r="Z6" i="20"/>
  <c r="Z7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5" i="20"/>
  <c r="V6" i="20"/>
  <c r="V7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7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5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5" i="20"/>
  <c r="S6" i="20"/>
  <c r="S7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/>
  <c r="E21" i="14"/>
  <c r="E22" i="14" s="1"/>
  <c r="D21" i="14"/>
  <c r="D22" i="14" s="1"/>
  <c r="C21" i="14"/>
  <c r="C22" i="14" s="1"/>
  <c r="B21" i="14"/>
  <c r="M96" i="24" l="1"/>
  <c r="M124" i="24"/>
  <c r="N43" i="18" s="1"/>
  <c r="V61" i="19"/>
  <c r="R8" i="20"/>
  <c r="R4" i="20"/>
  <c r="S8" i="20"/>
  <c r="S4" i="20"/>
  <c r="T8" i="20"/>
  <c r="T4" i="20"/>
  <c r="U8" i="20"/>
  <c r="U111" i="20" s="1"/>
  <c r="U4" i="20"/>
  <c r="V8" i="20"/>
  <c r="V4" i="20"/>
  <c r="Y8" i="20"/>
  <c r="Y111" i="20" s="1"/>
  <c r="Y4" i="20"/>
  <c r="Z8" i="20"/>
  <c r="Z4" i="20"/>
  <c r="AA8" i="20"/>
  <c r="AA111" i="20" s="1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111" i="20" s="1"/>
  <c r="AM4" i="20"/>
  <c r="AT8" i="20"/>
  <c r="AT4" i="20"/>
  <c r="AU8" i="20"/>
  <c r="AU111" i="20" s="1"/>
  <c r="AU4" i="20"/>
  <c r="AG8" i="20"/>
  <c r="AG4" i="20"/>
  <c r="AI8" i="20"/>
  <c r="AI111" i="20" s="1"/>
  <c r="AI4" i="20"/>
  <c r="AN8" i="20"/>
  <c r="AN4" i="20"/>
  <c r="AO8" i="20"/>
  <c r="AO111" i="20" s="1"/>
  <c r="AO4" i="20"/>
  <c r="AP8" i="20"/>
  <c r="AP4" i="20"/>
  <c r="AQ8" i="20"/>
  <c r="AQ111" i="20" s="1"/>
  <c r="AF111" i="20"/>
  <c r="V111" i="20"/>
  <c r="M122" i="24"/>
  <c r="M123" i="24"/>
  <c r="M125" i="24"/>
  <c r="M100" i="24"/>
  <c r="M126" i="24"/>
  <c r="M121" i="24"/>
  <c r="M103" i="24"/>
  <c r="M104" i="24"/>
  <c r="M105" i="24"/>
  <c r="M106" i="24"/>
  <c r="N14" i="18" s="1"/>
  <c r="M107" i="24"/>
  <c r="N100" i="18" s="1"/>
  <c r="M108" i="24"/>
  <c r="N104" i="18" s="1"/>
  <c r="M109" i="24"/>
  <c r="N114" i="18" s="1"/>
  <c r="M110" i="24"/>
  <c r="N24" i="18" s="1"/>
  <c r="M111" i="24"/>
  <c r="M112" i="24"/>
  <c r="N84" i="18" s="1"/>
  <c r="M113" i="24"/>
  <c r="M114" i="24"/>
  <c r="N103" i="18" s="1"/>
  <c r="M115" i="24"/>
  <c r="M116" i="24"/>
  <c r="M117" i="24"/>
  <c r="N118" i="18" s="1"/>
  <c r="M118" i="24"/>
  <c r="N17" i="18" s="1"/>
  <c r="M119" i="24"/>
  <c r="M120" i="24"/>
  <c r="AN111" i="20"/>
  <c r="AP111" i="20"/>
  <c r="AJ111" i="20"/>
  <c r="R111" i="20"/>
  <c r="AB111" i="20"/>
  <c r="AC111" i="20"/>
  <c r="AT111" i="20"/>
  <c r="Z111" i="20"/>
  <c r="G23" i="14"/>
  <c r="AG111" i="20"/>
  <c r="AW1" i="20"/>
  <c r="AV5" i="20"/>
  <c r="AV9" i="20"/>
  <c r="AV13" i="20"/>
  <c r="AV17" i="20"/>
  <c r="AV21" i="20"/>
  <c r="AV27" i="20"/>
  <c r="AV31" i="20"/>
  <c r="AV35" i="20"/>
  <c r="AV39" i="20"/>
  <c r="AV44" i="20"/>
  <c r="AV48" i="20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W11" i="19"/>
  <c r="M101" i="24"/>
  <c r="M102" i="24"/>
  <c r="M62" i="24"/>
  <c r="M63" i="24"/>
  <c r="M4" i="24"/>
  <c r="M59" i="24"/>
  <c r="M58" i="24"/>
  <c r="M57" i="24"/>
  <c r="M61" i="24"/>
  <c r="M60" i="24"/>
  <c r="M97" i="24"/>
  <c r="M28" i="24"/>
  <c r="N74" i="18" s="1"/>
  <c r="M34" i="24"/>
  <c r="N73" i="18" s="1"/>
  <c r="M72" i="24"/>
  <c r="N36" i="18" s="1"/>
  <c r="M77" i="24"/>
  <c r="N90" i="18" s="1"/>
  <c r="M50" i="24"/>
  <c r="M40" i="24"/>
  <c r="N72" i="18" s="1"/>
  <c r="M7" i="24"/>
  <c r="N58" i="18" s="1"/>
  <c r="M82" i="24"/>
  <c r="N15" i="18" s="1"/>
  <c r="M44" i="24"/>
  <c r="M75" i="24"/>
  <c r="N61" i="18" s="1"/>
  <c r="M9" i="24"/>
  <c r="M41" i="24"/>
  <c r="N27" i="18" s="1"/>
  <c r="M17" i="24"/>
  <c r="M39" i="24"/>
  <c r="N88" i="18" s="1"/>
  <c r="M94" i="24"/>
  <c r="M42" i="24"/>
  <c r="N77" i="18" s="1"/>
  <c r="M25" i="24"/>
  <c r="N93" i="18" s="1"/>
  <c r="M14" i="24"/>
  <c r="M21" i="24"/>
  <c r="H37" i="23" s="1"/>
  <c r="M49" i="24"/>
  <c r="M37" i="24"/>
  <c r="N13" i="18" s="1"/>
  <c r="M81" i="24"/>
  <c r="N39" i="18" s="1"/>
  <c r="M10" i="24"/>
  <c r="M95" i="24"/>
  <c r="N41" i="18" s="1"/>
  <c r="M45" i="24"/>
  <c r="N121" i="18" s="1"/>
  <c r="M85" i="24"/>
  <c r="N105" i="18" s="1"/>
  <c r="M33" i="24"/>
  <c r="N23" i="18" s="1"/>
  <c r="M93" i="24"/>
  <c r="M76" i="24"/>
  <c r="N18" i="18" s="1"/>
  <c r="M74" i="24"/>
  <c r="N96" i="18" s="1"/>
  <c r="M29" i="24"/>
  <c r="M90" i="24"/>
  <c r="N16" i="18" s="1"/>
  <c r="M71" i="24"/>
  <c r="N25" i="18" s="1"/>
  <c r="M89" i="24"/>
  <c r="N106" i="18" s="1"/>
  <c r="M67" i="24"/>
  <c r="N67" i="18" s="1"/>
  <c r="M16" i="24"/>
  <c r="M87" i="24"/>
  <c r="N70" i="18" s="1"/>
  <c r="M99" i="24"/>
  <c r="M15" i="24"/>
  <c r="M18" i="24"/>
  <c r="N3" i="24"/>
  <c r="M6" i="24"/>
  <c r="G33" i="23" s="1"/>
  <c r="M52" i="24"/>
  <c r="M55" i="24"/>
  <c r="M48" i="24"/>
  <c r="M23" i="24"/>
  <c r="G38" i="23" s="1"/>
  <c r="M11" i="24"/>
  <c r="N116" i="18" s="1"/>
  <c r="M46" i="24"/>
  <c r="M19" i="24"/>
  <c r="N33" i="18" s="1"/>
  <c r="M54" i="24"/>
  <c r="N53" i="18" s="1"/>
  <c r="M80" i="24"/>
  <c r="N108" i="18" s="1"/>
  <c r="M78" i="24"/>
  <c r="N54" i="18" s="1"/>
  <c r="M43" i="24"/>
  <c r="N92" i="18" s="1"/>
  <c r="M84" i="24"/>
  <c r="N98" i="18" s="1"/>
  <c r="M92" i="24"/>
  <c r="M53" i="24"/>
  <c r="M73" i="24"/>
  <c r="N69" i="18" s="1"/>
  <c r="M27" i="24"/>
  <c r="N64" i="18" s="1"/>
  <c r="M69" i="24"/>
  <c r="N80" i="18" s="1"/>
  <c r="M8" i="24"/>
  <c r="M66" i="24"/>
  <c r="N75" i="18" s="1"/>
  <c r="M12" i="24"/>
  <c r="M56" i="24"/>
  <c r="N85" i="18" s="1"/>
  <c r="M22" i="24"/>
  <c r="M5" i="24"/>
  <c r="N109" i="18" s="1"/>
  <c r="M51" i="24"/>
  <c r="M38" i="24"/>
  <c r="N117" i="18" s="1"/>
  <c r="M24" i="24"/>
  <c r="M47" i="24"/>
  <c r="M36" i="24"/>
  <c r="M98" i="24"/>
  <c r="N99" i="18" s="1"/>
  <c r="M35" i="24"/>
  <c r="N95" i="18" s="1"/>
  <c r="M20" i="24"/>
  <c r="I37" i="23" s="1"/>
  <c r="M79" i="24"/>
  <c r="N59" i="18" s="1"/>
  <c r="M32" i="24"/>
  <c r="N32" i="18" s="1"/>
  <c r="M31" i="24"/>
  <c r="N97" i="18" s="1"/>
  <c r="M30" i="24"/>
  <c r="N76" i="18" s="1"/>
  <c r="M13" i="24"/>
  <c r="N89" i="18" s="1"/>
  <c r="M91" i="24"/>
  <c r="N110" i="18" s="1"/>
  <c r="M83" i="24"/>
  <c r="N51" i="18" s="1"/>
  <c r="M70" i="24"/>
  <c r="N79" i="18" s="1"/>
  <c r="M68" i="24"/>
  <c r="N62" i="18" s="1"/>
  <c r="M88" i="24"/>
  <c r="N44" i="18" s="1"/>
  <c r="M26" i="24"/>
  <c r="N63" i="18" s="1"/>
  <c r="M86" i="24"/>
  <c r="G45" i="23" s="1"/>
  <c r="M65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L17" i="23"/>
  <c r="I34" i="23"/>
  <c r="J49" i="23"/>
  <c r="I33" i="23"/>
  <c r="E28" i="23"/>
  <c r="L14" i="23"/>
  <c r="L22" i="23"/>
  <c r="G28" i="23"/>
  <c r="I28" i="23"/>
  <c r="F28" i="23"/>
  <c r="H28" i="23"/>
  <c r="N57" i="18" l="1"/>
  <c r="N96" i="24"/>
  <c r="N124" i="24"/>
  <c r="S111" i="20"/>
  <c r="L23" i="23"/>
  <c r="L28" i="23" s="1"/>
  <c r="W61" i="19"/>
  <c r="N122" i="24"/>
  <c r="N123" i="24"/>
  <c r="N125" i="24"/>
  <c r="N100" i="24"/>
  <c r="N50" i="18"/>
  <c r="N115" i="18"/>
  <c r="N113" i="18"/>
  <c r="N126" i="24"/>
  <c r="N21" i="18"/>
  <c r="N120" i="18"/>
  <c r="N119" i="18"/>
  <c r="N81" i="18"/>
  <c r="N29" i="18"/>
  <c r="N82" i="18"/>
  <c r="N121" i="24"/>
  <c r="N78" i="18"/>
  <c r="N31" i="18"/>
  <c r="N103" i="24"/>
  <c r="N104" i="24"/>
  <c r="N105" i="24"/>
  <c r="N106" i="24"/>
  <c r="N107" i="24"/>
  <c r="N108" i="24"/>
  <c r="N109" i="24"/>
  <c r="N111" i="24"/>
  <c r="N112" i="24"/>
  <c r="N113" i="24"/>
  <c r="N114" i="24"/>
  <c r="N115" i="24"/>
  <c r="N116" i="24"/>
  <c r="N110" i="24"/>
  <c r="N117" i="24"/>
  <c r="N118" i="24"/>
  <c r="N119" i="24"/>
  <c r="N120" i="24"/>
  <c r="AV111" i="20"/>
  <c r="AX1" i="20"/>
  <c r="AW5" i="20"/>
  <c r="AW9" i="20"/>
  <c r="AW13" i="20"/>
  <c r="AW17" i="20"/>
  <c r="AW21" i="20"/>
  <c r="AW27" i="20"/>
  <c r="AW31" i="20"/>
  <c r="AW35" i="20"/>
  <c r="AW39" i="20"/>
  <c r="AW44" i="20"/>
  <c r="AW48" i="20"/>
  <c r="AW52" i="20"/>
  <c r="AW56" i="20"/>
  <c r="AW60" i="20"/>
  <c r="AW64" i="20"/>
  <c r="AW68" i="20"/>
  <c r="AW72" i="20"/>
  <c r="AW76" i="20"/>
  <c r="AW80" i="20"/>
  <c r="AW91" i="20"/>
  <c r="AW95" i="20"/>
  <c r="AW99" i="20"/>
  <c r="AW104" i="20"/>
  <c r="AW108" i="20"/>
  <c r="AW4" i="20"/>
  <c r="AW10" i="20"/>
  <c r="AW15" i="20"/>
  <c r="AW20" i="20"/>
  <c r="AW28" i="20"/>
  <c r="AW33" i="20"/>
  <c r="AW38" i="20"/>
  <c r="AW45" i="20"/>
  <c r="AW50" i="20"/>
  <c r="AW55" i="20"/>
  <c r="AW61" i="20"/>
  <c r="AW66" i="20"/>
  <c r="AW71" i="20"/>
  <c r="AW77" i="20"/>
  <c r="AW82" i="20"/>
  <c r="AW94" i="20"/>
  <c r="AW100" i="20"/>
  <c r="AW106" i="20"/>
  <c r="AW6" i="20"/>
  <c r="AW12" i="20"/>
  <c r="AW19" i="20"/>
  <c r="AW29" i="20"/>
  <c r="AW36" i="20"/>
  <c r="AW42" i="20"/>
  <c r="AW51" i="20"/>
  <c r="AW58" i="20"/>
  <c r="AW65" i="20"/>
  <c r="AW73" i="20"/>
  <c r="AW79" i="20"/>
  <c r="AW93" i="20"/>
  <c r="AW101" i="20"/>
  <c r="AW110" i="20"/>
  <c r="AW7" i="20"/>
  <c r="AW14" i="20"/>
  <c r="AW24" i="20"/>
  <c r="AW30" i="20"/>
  <c r="AW37" i="20"/>
  <c r="AW46" i="20"/>
  <c r="AW53" i="20"/>
  <c r="AW59" i="20"/>
  <c r="AW67" i="20"/>
  <c r="AW74" i="20"/>
  <c r="AW81" i="20"/>
  <c r="AW96" i="20"/>
  <c r="AW103" i="20"/>
  <c r="AW8" i="20"/>
  <c r="AW16" i="20"/>
  <c r="AW25" i="20"/>
  <c r="AW32" i="20"/>
  <c r="AW40" i="20"/>
  <c r="AW47" i="20"/>
  <c r="AW54" i="20"/>
  <c r="AW62" i="20"/>
  <c r="AW69" i="20"/>
  <c r="AW75" i="20"/>
  <c r="AW90" i="20"/>
  <c r="AW97" i="20"/>
  <c r="AW105" i="20"/>
  <c r="AW2" i="20"/>
  <c r="AW3" i="20"/>
  <c r="AW11" i="20"/>
  <c r="AW18" i="20"/>
  <c r="AW26" i="20"/>
  <c r="AW34" i="20"/>
  <c r="AW41" i="20"/>
  <c r="AW49" i="20"/>
  <c r="AW57" i="20"/>
  <c r="AW63" i="20"/>
  <c r="AW70" i="20"/>
  <c r="AW78" i="20"/>
  <c r="AW92" i="20"/>
  <c r="AW98" i="20"/>
  <c r="AW107" i="20"/>
  <c r="N52" i="18"/>
  <c r="N83" i="18"/>
  <c r="N86" i="18"/>
  <c r="N101" i="24"/>
  <c r="N102" i="24"/>
  <c r="N62" i="24"/>
  <c r="N63" i="24"/>
  <c r="N107" i="18"/>
  <c r="I40" i="23"/>
  <c r="J40" i="23" s="1"/>
  <c r="N4" i="24"/>
  <c r="N59" i="24"/>
  <c r="N58" i="24"/>
  <c r="N57" i="24"/>
  <c r="N61" i="24"/>
  <c r="N60" i="24"/>
  <c r="N45" i="18"/>
  <c r="F38" i="23"/>
  <c r="N48" i="18"/>
  <c r="N91" i="18"/>
  <c r="E45" i="23"/>
  <c r="N30" i="18"/>
  <c r="N40" i="18"/>
  <c r="N46" i="18"/>
  <c r="G46" i="23"/>
  <c r="J46" i="23" s="1"/>
  <c r="N38" i="18"/>
  <c r="E33" i="23"/>
  <c r="N111" i="18"/>
  <c r="I45" i="23"/>
  <c r="N48" i="24"/>
  <c r="F35" i="23"/>
  <c r="J35" i="23" s="1"/>
  <c r="N37" i="18"/>
  <c r="N85" i="24"/>
  <c r="N50" i="24"/>
  <c r="G37" i="23"/>
  <c r="J37" i="23" s="1"/>
  <c r="N14" i="24"/>
  <c r="N91" i="24"/>
  <c r="N27" i="24"/>
  <c r="N7" i="24"/>
  <c r="N66" i="24"/>
  <c r="F33" i="23"/>
  <c r="N89" i="24"/>
  <c r="N40" i="24"/>
  <c r="N84" i="24"/>
  <c r="N6" i="24"/>
  <c r="N90" i="24"/>
  <c r="N95" i="24"/>
  <c r="N9" i="24"/>
  <c r="N44" i="24"/>
  <c r="N5" i="24"/>
  <c r="N94" i="24"/>
  <c r="N56" i="24"/>
  <c r="N72" i="24"/>
  <c r="N23" i="24"/>
  <c r="N20" i="24"/>
  <c r="N99" i="24"/>
  <c r="N74" i="24"/>
  <c r="N81" i="24"/>
  <c r="N12" i="24"/>
  <c r="N28" i="24"/>
  <c r="N97" i="24"/>
  <c r="N26" i="24"/>
  <c r="N98" i="24"/>
  <c r="N70" i="24"/>
  <c r="N30" i="24"/>
  <c r="N32" i="24"/>
  <c r="N46" i="24"/>
  <c r="O3" i="24"/>
  <c r="N16" i="24"/>
  <c r="N93" i="24"/>
  <c r="N49" i="24"/>
  <c r="N75" i="24"/>
  <c r="N82" i="24"/>
  <c r="N42" i="24"/>
  <c r="N39" i="24"/>
  <c r="N11" i="24"/>
  <c r="F34" i="23"/>
  <c r="N49" i="18"/>
  <c r="G39" i="23"/>
  <c r="J39" i="23" s="1"/>
  <c r="F45" i="23"/>
  <c r="I38" i="23"/>
  <c r="N65" i="18"/>
  <c r="H45" i="23"/>
  <c r="N47" i="18"/>
  <c r="F43" i="23"/>
  <c r="G43" i="23"/>
  <c r="F36" i="23"/>
  <c r="J36" i="23" s="1"/>
  <c r="N15" i="24"/>
  <c r="N67" i="24"/>
  <c r="N29" i="24"/>
  <c r="N33" i="24"/>
  <c r="N10" i="24"/>
  <c r="N21" i="24"/>
  <c r="N22" i="24"/>
  <c r="N18" i="24"/>
  <c r="N83" i="24"/>
  <c r="N31" i="24"/>
  <c r="N35" i="24"/>
  <c r="N24" i="24"/>
  <c r="N86" i="24"/>
  <c r="N73" i="24"/>
  <c r="N19" i="24"/>
  <c r="N25" i="24"/>
  <c r="N69" i="24"/>
  <c r="N92" i="24"/>
  <c r="N47" i="24"/>
  <c r="N43" i="24"/>
  <c r="N41" i="24"/>
  <c r="N34" i="24"/>
  <c r="H33" i="23"/>
  <c r="N87" i="24"/>
  <c r="N71" i="24"/>
  <c r="N76" i="24"/>
  <c r="N45" i="24"/>
  <c r="N37" i="24"/>
  <c r="N17" i="24"/>
  <c r="N65" i="24"/>
  <c r="N68" i="24"/>
  <c r="N13" i="24"/>
  <c r="N79" i="24"/>
  <c r="N36" i="24"/>
  <c r="N51" i="24"/>
  <c r="N8" i="24"/>
  <c r="N78" i="24"/>
  <c r="N55" i="24"/>
  <c r="N88" i="24"/>
  <c r="N53" i="24"/>
  <c r="N52" i="24"/>
  <c r="N77" i="24"/>
  <c r="N38" i="24"/>
  <c r="N54" i="24"/>
  <c r="N80" i="24"/>
  <c r="K28" i="23"/>
  <c r="O96" i="24" l="1"/>
  <c r="O124" i="24"/>
  <c r="O122" i="24"/>
  <c r="O123" i="24"/>
  <c r="O125" i="24"/>
  <c r="O100" i="24"/>
  <c r="H48" i="23"/>
  <c r="O126" i="24"/>
  <c r="O121" i="24"/>
  <c r="O103" i="24"/>
  <c r="O104" i="24"/>
  <c r="O105" i="24"/>
  <c r="O106" i="24"/>
  <c r="O107" i="24"/>
  <c r="O108" i="24"/>
  <c r="O109" i="24"/>
  <c r="O111" i="24"/>
  <c r="O112" i="24"/>
  <c r="O113" i="24"/>
  <c r="O114" i="24"/>
  <c r="O115" i="24"/>
  <c r="O116" i="24"/>
  <c r="O110" i="24"/>
  <c r="O117" i="24"/>
  <c r="O118" i="24"/>
  <c r="O119" i="24"/>
  <c r="O120" i="24"/>
  <c r="AW111" i="20"/>
  <c r="AY1" i="20"/>
  <c r="AX6" i="20"/>
  <c r="AX10" i="20"/>
  <c r="AX14" i="20"/>
  <c r="AX18" i="20"/>
  <c r="AX24" i="20"/>
  <c r="AX28" i="20"/>
  <c r="AX32" i="20"/>
  <c r="AX36" i="20"/>
  <c r="AX40" i="20"/>
  <c r="AX45" i="20"/>
  <c r="AX49" i="20"/>
  <c r="AX53" i="20"/>
  <c r="AX57" i="20"/>
  <c r="AX61" i="20"/>
  <c r="AX65" i="20"/>
  <c r="AX69" i="20"/>
  <c r="AX73" i="20"/>
  <c r="AX77" i="20"/>
  <c r="AX81" i="20"/>
  <c r="AX92" i="20"/>
  <c r="AX96" i="20"/>
  <c r="AX100" i="20"/>
  <c r="AX105" i="20"/>
  <c r="AX110" i="20"/>
  <c r="AX5" i="20"/>
  <c r="AX11" i="20"/>
  <c r="AX16" i="20"/>
  <c r="AX21" i="20"/>
  <c r="AX29" i="20"/>
  <c r="AX34" i="20"/>
  <c r="AX39" i="20"/>
  <c r="AX46" i="20"/>
  <c r="AX51" i="20"/>
  <c r="AX56" i="20"/>
  <c r="AX62" i="20"/>
  <c r="AX67" i="20"/>
  <c r="AX72" i="20"/>
  <c r="AX78" i="20"/>
  <c r="AX90" i="20"/>
  <c r="AX95" i="20"/>
  <c r="AX101" i="20"/>
  <c r="AX107" i="20"/>
  <c r="AX7" i="20"/>
  <c r="AX9" i="20"/>
  <c r="AX17" i="20"/>
  <c r="AX26" i="20"/>
  <c r="AX33" i="20"/>
  <c r="AX41" i="20"/>
  <c r="AX48" i="20"/>
  <c r="AX55" i="20"/>
  <c r="AX63" i="20"/>
  <c r="AX70" i="20"/>
  <c r="AX76" i="20"/>
  <c r="AX91" i="20"/>
  <c r="AX98" i="20"/>
  <c r="AX106" i="20"/>
  <c r="AX3" i="20"/>
  <c r="AX12" i="20"/>
  <c r="AX19" i="20"/>
  <c r="AX27" i="20"/>
  <c r="AX35" i="20"/>
  <c r="AX42" i="20"/>
  <c r="AX50" i="20"/>
  <c r="AX58" i="20"/>
  <c r="AX64" i="20"/>
  <c r="AX71" i="20"/>
  <c r="AX79" i="20"/>
  <c r="AX93" i="20"/>
  <c r="AX99" i="20"/>
  <c r="AX108" i="20"/>
  <c r="AX2" i="20"/>
  <c r="AX4" i="20"/>
  <c r="AX13" i="20"/>
  <c r="AX20" i="20"/>
  <c r="AX30" i="20"/>
  <c r="AX37" i="20"/>
  <c r="AX44" i="20"/>
  <c r="AX52" i="20"/>
  <c r="AX59" i="20"/>
  <c r="AX66" i="20"/>
  <c r="AX74" i="20"/>
  <c r="AX80" i="20"/>
  <c r="AX94" i="20"/>
  <c r="AX103" i="20"/>
  <c r="AX8" i="20"/>
  <c r="AX15" i="20"/>
  <c r="AX25" i="20"/>
  <c r="AX31" i="20"/>
  <c r="AX38" i="20"/>
  <c r="AX47" i="20"/>
  <c r="AX54" i="20"/>
  <c r="AX60" i="20"/>
  <c r="AX68" i="20"/>
  <c r="AX75" i="20"/>
  <c r="AX82" i="20"/>
  <c r="AX97" i="20"/>
  <c r="AX104" i="20"/>
  <c r="O101" i="24"/>
  <c r="O102" i="24"/>
  <c r="O62" i="24"/>
  <c r="O63" i="24"/>
  <c r="O4" i="24"/>
  <c r="O59" i="24"/>
  <c r="O58" i="24"/>
  <c r="O57" i="24"/>
  <c r="O61" i="24"/>
  <c r="O60" i="24"/>
  <c r="E48" i="23"/>
  <c r="O12" i="24"/>
  <c r="O37" i="24"/>
  <c r="J45" i="23"/>
  <c r="O11" i="24"/>
  <c r="O34" i="24"/>
  <c r="O71" i="24"/>
  <c r="I48" i="23"/>
  <c r="O74" i="24"/>
  <c r="O13" i="24"/>
  <c r="O95" i="24"/>
  <c r="O97" i="24"/>
  <c r="O54" i="24"/>
  <c r="J33" i="23"/>
  <c r="O79" i="24"/>
  <c r="O19" i="24"/>
  <c r="O65" i="24"/>
  <c r="O83" i="24"/>
  <c r="O44" i="24"/>
  <c r="O8" i="24"/>
  <c r="O26" i="24"/>
  <c r="O16" i="24"/>
  <c r="O24" i="24"/>
  <c r="O72" i="24"/>
  <c r="O86" i="24"/>
  <c r="J43" i="23"/>
  <c r="O17" i="24"/>
  <c r="O68" i="24"/>
  <c r="O92" i="24"/>
  <c r="O38" i="24"/>
  <c r="O18" i="24"/>
  <c r="O28" i="24"/>
  <c r="O31" i="24"/>
  <c r="O25" i="24"/>
  <c r="O39" i="24"/>
  <c r="O21" i="24"/>
  <c r="O76" i="24"/>
  <c r="O78" i="24"/>
  <c r="O87" i="24"/>
  <c r="O73" i="24"/>
  <c r="O81" i="24"/>
  <c r="O5" i="24"/>
  <c r="O9" i="24"/>
  <c r="O89" i="24"/>
  <c r="P3" i="24"/>
  <c r="O77" i="24"/>
  <c r="O42" i="24"/>
  <c r="O67" i="24"/>
  <c r="O93" i="24"/>
  <c r="G48" i="23"/>
  <c r="F48" i="23"/>
  <c r="O51" i="24"/>
  <c r="O30" i="24"/>
  <c r="O52" i="24"/>
  <c r="O80" i="24"/>
  <c r="O69" i="24"/>
  <c r="O27" i="24"/>
  <c r="O35" i="24"/>
  <c r="O88" i="24"/>
  <c r="O50" i="24"/>
  <c r="O40" i="24"/>
  <c r="O7" i="24"/>
  <c r="O14" i="24"/>
  <c r="O99" i="24"/>
  <c r="O49" i="24"/>
  <c r="O10" i="24"/>
  <c r="O91" i="24"/>
  <c r="O36" i="24"/>
  <c r="O94" i="24"/>
  <c r="O56" i="24"/>
  <c r="J34" i="23"/>
  <c r="O46" i="24"/>
  <c r="O53" i="24"/>
  <c r="O47" i="24"/>
  <c r="O90" i="24"/>
  <c r="O48" i="24"/>
  <c r="O43" i="24"/>
  <c r="O66" i="24"/>
  <c r="O23" i="24"/>
  <c r="O32" i="24"/>
  <c r="O15" i="24"/>
  <c r="O82" i="24"/>
  <c r="O75" i="24"/>
  <c r="O41" i="24"/>
  <c r="O98" i="24"/>
  <c r="O45" i="24"/>
  <c r="O20" i="24"/>
  <c r="O29" i="24"/>
  <c r="O6" i="24"/>
  <c r="O33" i="24"/>
  <c r="O70" i="24"/>
  <c r="O85" i="24"/>
  <c r="O22" i="24"/>
  <c r="O84" i="24"/>
  <c r="O55" i="24"/>
  <c r="J38" i="23"/>
  <c r="P96" i="24" l="1"/>
  <c r="P124" i="24"/>
  <c r="P122" i="24"/>
  <c r="P123" i="24"/>
  <c r="P125" i="24"/>
  <c r="P100" i="24"/>
  <c r="P126" i="24"/>
  <c r="P121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AX111" i="20"/>
  <c r="AZ1" i="20"/>
  <c r="AY2" i="20"/>
  <c r="P101" i="24"/>
  <c r="P102" i="24"/>
  <c r="P63" i="24"/>
  <c r="P62" i="24"/>
  <c r="P48" i="24"/>
  <c r="P4" i="24"/>
  <c r="P59" i="24"/>
  <c r="P58" i="24"/>
  <c r="P57" i="24"/>
  <c r="P61" i="24"/>
  <c r="P60" i="24"/>
  <c r="P51" i="24"/>
  <c r="P55" i="24"/>
  <c r="P90" i="24"/>
  <c r="P77" i="24"/>
  <c r="P18" i="24"/>
  <c r="P50" i="24"/>
  <c r="P46" i="24"/>
  <c r="P11" i="24"/>
  <c r="P12" i="24"/>
  <c r="P47" i="24"/>
  <c r="P66" i="24"/>
  <c r="P16" i="24"/>
  <c r="P54" i="24"/>
  <c r="P36" i="24"/>
  <c r="P32" i="24"/>
  <c r="P81" i="24"/>
  <c r="P20" i="24"/>
  <c r="P7" i="24"/>
  <c r="P97" i="24"/>
  <c r="P53" i="24"/>
  <c r="P6" i="24"/>
  <c r="P86" i="24"/>
  <c r="P69" i="24"/>
  <c r="P79" i="24"/>
  <c r="P87" i="24"/>
  <c r="P76" i="24"/>
  <c r="P28" i="24"/>
  <c r="P44" i="24"/>
  <c r="P92" i="24"/>
  <c r="P30" i="24"/>
  <c r="P91" i="24"/>
  <c r="P13" i="24"/>
  <c r="P71" i="24"/>
  <c r="Q3" i="24"/>
  <c r="P72" i="24"/>
  <c r="P35" i="24"/>
  <c r="P25" i="24"/>
  <c r="P95" i="24"/>
  <c r="P83" i="24"/>
  <c r="P37" i="24"/>
  <c r="P34" i="24"/>
  <c r="P98" i="24"/>
  <c r="P65" i="24"/>
  <c r="P67" i="24"/>
  <c r="P29" i="24"/>
  <c r="P93" i="24"/>
  <c r="P56" i="24"/>
  <c r="P42" i="24"/>
  <c r="P40" i="24"/>
  <c r="P39" i="24"/>
  <c r="P8" i="24"/>
  <c r="P43" i="24"/>
  <c r="P23" i="24"/>
  <c r="P17" i="24"/>
  <c r="P31" i="24"/>
  <c r="P38" i="24"/>
  <c r="P68" i="24"/>
  <c r="P19" i="24"/>
  <c r="P22" i="24"/>
  <c r="P45" i="24"/>
  <c r="P24" i="24"/>
  <c r="P52" i="24"/>
  <c r="P84" i="24"/>
  <c r="P15" i="24"/>
  <c r="P89" i="24"/>
  <c r="P74" i="24"/>
  <c r="P33" i="24"/>
  <c r="P41" i="24"/>
  <c r="P9" i="24"/>
  <c r="P75" i="24"/>
  <c r="P94" i="24"/>
  <c r="P82" i="24"/>
  <c r="P5" i="24"/>
  <c r="P27" i="24"/>
  <c r="P80" i="24"/>
  <c r="P49" i="24"/>
  <c r="P88" i="24"/>
  <c r="P85" i="24"/>
  <c r="P14" i="24"/>
  <c r="P73" i="24"/>
  <c r="P10" i="24"/>
  <c r="P26" i="24"/>
  <c r="P78" i="24"/>
  <c r="P21" i="24"/>
  <c r="P70" i="24"/>
  <c r="P99" i="24"/>
  <c r="J48" i="23"/>
  <c r="Q96" i="24" l="1"/>
  <c r="Q124" i="24"/>
  <c r="Q122" i="24"/>
  <c r="Q123" i="24"/>
  <c r="Q125" i="24"/>
  <c r="Q100" i="24"/>
  <c r="Q126" i="24"/>
  <c r="Q121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BA1" i="20"/>
  <c r="AZ2" i="20"/>
  <c r="Q101" i="24"/>
  <c r="Q102" i="24"/>
  <c r="Q62" i="24"/>
  <c r="Q63" i="24"/>
  <c r="Q26" i="24"/>
  <c r="Q59" i="24"/>
  <c r="Q58" i="24"/>
  <c r="Q57" i="24"/>
  <c r="Q61" i="24"/>
  <c r="Q60" i="24"/>
  <c r="Q14" i="24"/>
  <c r="Q32" i="24"/>
  <c r="Q77" i="24"/>
  <c r="Q25" i="24"/>
  <c r="Q98" i="24"/>
  <c r="Q8" i="24"/>
  <c r="Q56" i="24"/>
  <c r="Q37" i="24"/>
  <c r="Q18" i="24"/>
  <c r="Q93" i="24"/>
  <c r="Q17" i="24"/>
  <c r="Q51" i="24"/>
  <c r="Q65" i="24"/>
  <c r="Q27" i="24"/>
  <c r="Q31" i="24"/>
  <c r="Q16" i="24"/>
  <c r="Q75" i="24"/>
  <c r="Q44" i="24"/>
  <c r="Q24" i="24"/>
  <c r="Q53" i="24"/>
  <c r="Q23" i="24"/>
  <c r="Q66" i="24"/>
  <c r="Q13" i="24"/>
  <c r="Q73" i="24"/>
  <c r="Q47" i="24"/>
  <c r="Q68" i="24"/>
  <c r="Q11" i="24"/>
  <c r="Q71" i="24"/>
  <c r="Q95" i="24"/>
  <c r="Q80" i="24"/>
  <c r="Q84" i="24"/>
  <c r="Q43" i="24"/>
  <c r="Q22" i="24"/>
  <c r="Q70" i="24"/>
  <c r="Q76" i="24"/>
  <c r="Q19" i="24"/>
  <c r="Q39" i="24"/>
  <c r="Q72" i="24"/>
  <c r="Q55" i="24"/>
  <c r="Q67" i="24"/>
  <c r="Q30" i="24"/>
  <c r="Q54" i="24"/>
  <c r="Q38" i="24"/>
  <c r="Q92" i="24"/>
  <c r="Q48" i="24"/>
  <c r="Q6" i="24"/>
  <c r="Q49" i="24"/>
  <c r="Q10" i="24"/>
  <c r="Q81" i="24"/>
  <c r="Q83" i="24"/>
  <c r="Q87" i="24"/>
  <c r="Q28" i="24"/>
  <c r="Q85" i="24"/>
  <c r="Q82" i="24"/>
  <c r="Q41" i="24"/>
  <c r="Q46" i="24"/>
  <c r="Q69" i="24"/>
  <c r="Q94" i="24"/>
  <c r="Q36" i="24"/>
  <c r="Q15" i="24"/>
  <c r="Q34" i="24"/>
  <c r="Q12" i="24"/>
  <c r="Q29" i="24"/>
  <c r="Q74" i="24"/>
  <c r="Q99" i="24"/>
  <c r="Q4" i="24"/>
  <c r="Q35" i="24"/>
  <c r="Q42" i="24"/>
  <c r="Q33" i="24"/>
  <c r="Q97" i="24"/>
  <c r="Q50" i="24"/>
  <c r="Q89" i="24"/>
  <c r="Q90" i="24"/>
  <c r="R3" i="24"/>
  <c r="Q7" i="24"/>
  <c r="Q91" i="24"/>
  <c r="Q40" i="24"/>
  <c r="Q20" i="24"/>
  <c r="Q88" i="24"/>
  <c r="Q79" i="24"/>
  <c r="Q52" i="24"/>
  <c r="Q45" i="24"/>
  <c r="Q78" i="24"/>
  <c r="Q9" i="24"/>
  <c r="Q21" i="24"/>
  <c r="Q86" i="24"/>
  <c r="Q5" i="24"/>
  <c r="R96" i="24" l="1"/>
  <c r="R124" i="24"/>
  <c r="R122" i="24"/>
  <c r="R123" i="24"/>
  <c r="R125" i="24"/>
  <c r="R100" i="24"/>
  <c r="R126" i="24"/>
  <c r="R121" i="24"/>
  <c r="R103" i="24"/>
  <c r="R104" i="24"/>
  <c r="R105" i="24"/>
  <c r="R106" i="24"/>
  <c r="R107" i="24"/>
  <c r="R108" i="24"/>
  <c r="R109" i="24"/>
  <c r="R111" i="24"/>
  <c r="R112" i="24"/>
  <c r="R113" i="24"/>
  <c r="R114" i="24"/>
  <c r="R115" i="24"/>
  <c r="R116" i="24"/>
  <c r="R110" i="24"/>
  <c r="R117" i="24"/>
  <c r="R118" i="24"/>
  <c r="R119" i="24"/>
  <c r="R120" i="24"/>
  <c r="BB1" i="20"/>
  <c r="BA4" i="20"/>
  <c r="BA8" i="20"/>
  <c r="BA12" i="20"/>
  <c r="BA16" i="20"/>
  <c r="BA20" i="20"/>
  <c r="BA26" i="20"/>
  <c r="BA30" i="20"/>
  <c r="BA34" i="20"/>
  <c r="BA38" i="20"/>
  <c r="BA42" i="20"/>
  <c r="BA47" i="20"/>
  <c r="BA51" i="20"/>
  <c r="BA55" i="20"/>
  <c r="BA59" i="20"/>
  <c r="BA63" i="20"/>
  <c r="BA67" i="20"/>
  <c r="BA71" i="20"/>
  <c r="BA75" i="20"/>
  <c r="BA79" i="20"/>
  <c r="BA90" i="20"/>
  <c r="BA94" i="20"/>
  <c r="BA98" i="20"/>
  <c r="BA103" i="20"/>
  <c r="BA107" i="20"/>
  <c r="BA3" i="20"/>
  <c r="BA9" i="20"/>
  <c r="BA14" i="20"/>
  <c r="BA19" i="20"/>
  <c r="BA27" i="20"/>
  <c r="BA32" i="20"/>
  <c r="BA37" i="20"/>
  <c r="BA44" i="20"/>
  <c r="BA49" i="20"/>
  <c r="BA54" i="20"/>
  <c r="BA60" i="20"/>
  <c r="BA65" i="20"/>
  <c r="BA70" i="20"/>
  <c r="BA76" i="20"/>
  <c r="BA81" i="20"/>
  <c r="BA93" i="20"/>
  <c r="BA99" i="20"/>
  <c r="BA105" i="20"/>
  <c r="BA5" i="20"/>
  <c r="BA10" i="20"/>
  <c r="BA15" i="20"/>
  <c r="BA21" i="20"/>
  <c r="BA28" i="20"/>
  <c r="BA33" i="20"/>
  <c r="BA39" i="20"/>
  <c r="BA45" i="20"/>
  <c r="BA50" i="20"/>
  <c r="BA56" i="20"/>
  <c r="BA61" i="20"/>
  <c r="BA66" i="20"/>
  <c r="BA72" i="20"/>
  <c r="BA77" i="20"/>
  <c r="BA82" i="20"/>
  <c r="BA95" i="20"/>
  <c r="BA100" i="20"/>
  <c r="BA106" i="20"/>
  <c r="BA7" i="20"/>
  <c r="BA18" i="20"/>
  <c r="BA31" i="20"/>
  <c r="BA41" i="20"/>
  <c r="BA53" i="20"/>
  <c r="BA64" i="20"/>
  <c r="BA74" i="20"/>
  <c r="BA92" i="20"/>
  <c r="BA104" i="20"/>
  <c r="BA11" i="20"/>
  <c r="BA24" i="20"/>
  <c r="BA35" i="20"/>
  <c r="BA46" i="20"/>
  <c r="BA57" i="20"/>
  <c r="BA68" i="20"/>
  <c r="BA78" i="20"/>
  <c r="BA96" i="20"/>
  <c r="BA108" i="20"/>
  <c r="BA13" i="20"/>
  <c r="BA25" i="20"/>
  <c r="BA36" i="20"/>
  <c r="BA48" i="20"/>
  <c r="BA58" i="20"/>
  <c r="BA69" i="20"/>
  <c r="BA80" i="20"/>
  <c r="BA97" i="20"/>
  <c r="BA110" i="20"/>
  <c r="BA2" i="20"/>
  <c r="BA6" i="20"/>
  <c r="BA17" i="20"/>
  <c r="BA29" i="20"/>
  <c r="BA40" i="20"/>
  <c r="BA52" i="20"/>
  <c r="BA62" i="20"/>
  <c r="BA73" i="20"/>
  <c r="BA91" i="20"/>
  <c r="BA101" i="20"/>
  <c r="R101" i="24"/>
  <c r="R102" i="24"/>
  <c r="R62" i="24"/>
  <c r="R63" i="24"/>
  <c r="R4" i="24"/>
  <c r="R59" i="24"/>
  <c r="R58" i="24"/>
  <c r="R57" i="24"/>
  <c r="R61" i="24"/>
  <c r="R60" i="24"/>
  <c r="R71" i="24"/>
  <c r="R35" i="24"/>
  <c r="R56" i="24"/>
  <c r="R40" i="24"/>
  <c r="R23" i="24"/>
  <c r="R93" i="24"/>
  <c r="R36" i="24"/>
  <c r="R46" i="24"/>
  <c r="R17" i="24"/>
  <c r="R52" i="24"/>
  <c r="R32" i="24"/>
  <c r="R72" i="24"/>
  <c r="R91" i="24"/>
  <c r="R14" i="24"/>
  <c r="R83" i="24"/>
  <c r="R13" i="24"/>
  <c r="R95" i="24"/>
  <c r="R79" i="24"/>
  <c r="R31" i="24"/>
  <c r="R20" i="24"/>
  <c r="R67" i="24"/>
  <c r="R86" i="24"/>
  <c r="R33" i="24"/>
  <c r="R82" i="24"/>
  <c r="R41" i="24"/>
  <c r="R94" i="24"/>
  <c r="R47" i="24"/>
  <c r="R84" i="24"/>
  <c r="R55" i="24"/>
  <c r="R37" i="24"/>
  <c r="R90" i="24"/>
  <c r="R9" i="24"/>
  <c r="R69" i="24"/>
  <c r="R21" i="24"/>
  <c r="R70" i="24"/>
  <c r="R28" i="24"/>
  <c r="R39" i="24"/>
  <c r="R75" i="24"/>
  <c r="R8" i="24"/>
  <c r="R27" i="24"/>
  <c r="R73" i="24"/>
  <c r="R30" i="24"/>
  <c r="S3" i="24"/>
  <c r="R66" i="24"/>
  <c r="R26" i="24"/>
  <c r="R85" i="24"/>
  <c r="R92" i="24"/>
  <c r="R5" i="24"/>
  <c r="R6" i="24"/>
  <c r="R12" i="24"/>
  <c r="R88" i="24"/>
  <c r="R44" i="24"/>
  <c r="R29" i="24"/>
  <c r="R24" i="24"/>
  <c r="R99" i="24"/>
  <c r="R78" i="24"/>
  <c r="R81" i="24"/>
  <c r="R19" i="24"/>
  <c r="R25" i="24"/>
  <c r="R80" i="24"/>
  <c r="R51" i="24"/>
  <c r="R10" i="24"/>
  <c r="R11" i="24"/>
  <c r="R53" i="24"/>
  <c r="R38" i="24"/>
  <c r="R18" i="24"/>
  <c r="R16" i="24"/>
  <c r="R76" i="24"/>
  <c r="R45" i="24"/>
  <c r="R97" i="24"/>
  <c r="R49" i="24"/>
  <c r="R22" i="24"/>
  <c r="R42" i="24"/>
  <c r="R77" i="24"/>
  <c r="R34" i="24"/>
  <c r="R98" i="24"/>
  <c r="R50" i="24"/>
  <c r="R68" i="24"/>
  <c r="R54" i="24"/>
  <c r="R48" i="24"/>
  <c r="R89" i="24"/>
  <c r="R74" i="24"/>
  <c r="R87" i="24"/>
  <c r="R65" i="24"/>
  <c r="R15" i="24"/>
  <c r="R7" i="24"/>
  <c r="R43" i="24"/>
  <c r="S96" i="24" l="1"/>
  <c r="S124" i="24"/>
  <c r="S122" i="24"/>
  <c r="S123" i="24"/>
  <c r="S125" i="24"/>
  <c r="S100" i="24"/>
  <c r="S126" i="24"/>
  <c r="S121" i="24"/>
  <c r="S103" i="24"/>
  <c r="S104" i="24"/>
  <c r="S105" i="24"/>
  <c r="S106" i="24"/>
  <c r="S107" i="24"/>
  <c r="S108" i="24"/>
  <c r="S109" i="24"/>
  <c r="S111" i="24"/>
  <c r="S112" i="24"/>
  <c r="S113" i="24"/>
  <c r="S114" i="24"/>
  <c r="S115" i="24"/>
  <c r="S116" i="24"/>
  <c r="S110" i="24"/>
  <c r="S117" i="24"/>
  <c r="S118" i="24"/>
  <c r="S119" i="24"/>
  <c r="S120" i="24"/>
  <c r="BA111" i="20"/>
  <c r="BC1" i="20"/>
  <c r="BB5" i="20"/>
  <c r="BB9" i="20"/>
  <c r="BB13" i="20"/>
  <c r="BB17" i="20"/>
  <c r="BB21" i="20"/>
  <c r="BB27" i="20"/>
  <c r="BB31" i="20"/>
  <c r="BB35" i="20"/>
  <c r="BB39" i="20"/>
  <c r="BB44" i="20"/>
  <c r="BB48" i="20"/>
  <c r="BB52" i="20"/>
  <c r="BB56" i="20"/>
  <c r="BB60" i="20"/>
  <c r="BB64" i="20"/>
  <c r="BB68" i="20"/>
  <c r="BB72" i="20"/>
  <c r="BB76" i="20"/>
  <c r="BB80" i="20"/>
  <c r="BB91" i="20"/>
  <c r="BB95" i="20"/>
  <c r="BB99" i="20"/>
  <c r="BB104" i="20"/>
  <c r="BB108" i="20"/>
  <c r="BB4" i="20"/>
  <c r="BB10" i="20"/>
  <c r="BB15" i="20"/>
  <c r="BB20" i="20"/>
  <c r="BB28" i="20"/>
  <c r="BB33" i="20"/>
  <c r="BB38" i="20"/>
  <c r="BB45" i="20"/>
  <c r="BB50" i="20"/>
  <c r="BB55" i="20"/>
  <c r="BB61" i="20"/>
  <c r="BB66" i="20"/>
  <c r="BB71" i="20"/>
  <c r="BB77" i="20"/>
  <c r="BB82" i="20"/>
  <c r="BB94" i="20"/>
  <c r="BB100" i="20"/>
  <c r="BB106" i="20"/>
  <c r="BB6" i="20"/>
  <c r="BB11" i="20"/>
  <c r="BB16" i="20"/>
  <c r="BB24" i="20"/>
  <c r="BB29" i="20"/>
  <c r="BB34" i="20"/>
  <c r="BB40" i="20"/>
  <c r="BB46" i="20"/>
  <c r="BB51" i="20"/>
  <c r="BB57" i="20"/>
  <c r="BB62" i="20"/>
  <c r="BB67" i="20"/>
  <c r="BB73" i="20"/>
  <c r="BB78" i="20"/>
  <c r="BB90" i="20"/>
  <c r="BB96" i="20"/>
  <c r="BB101" i="20"/>
  <c r="BB107" i="20"/>
  <c r="BB7" i="20"/>
  <c r="BB12" i="20"/>
  <c r="BB18" i="20"/>
  <c r="BB25" i="20"/>
  <c r="BB30" i="20"/>
  <c r="BB36" i="20"/>
  <c r="BB41" i="20"/>
  <c r="BB47" i="20"/>
  <c r="BB53" i="20"/>
  <c r="BB58" i="20"/>
  <c r="BB63" i="20"/>
  <c r="BB69" i="20"/>
  <c r="BB74" i="20"/>
  <c r="BB79" i="20"/>
  <c r="BB92" i="20"/>
  <c r="BB97" i="20"/>
  <c r="BB103" i="20"/>
  <c r="BB110" i="20"/>
  <c r="BB3" i="20"/>
  <c r="BB26" i="20"/>
  <c r="BB49" i="20"/>
  <c r="BB70" i="20"/>
  <c r="BB98" i="20"/>
  <c r="BB8" i="20"/>
  <c r="BB32" i="20"/>
  <c r="BB54" i="20"/>
  <c r="BB75" i="20"/>
  <c r="BB105" i="20"/>
  <c r="BB2" i="20"/>
  <c r="BB14" i="20"/>
  <c r="BB37" i="20"/>
  <c r="BB59" i="20"/>
  <c r="BB81" i="20"/>
  <c r="BB19" i="20"/>
  <c r="BB42" i="20"/>
  <c r="BB65" i="20"/>
  <c r="BB93" i="20"/>
  <c r="S101" i="24"/>
  <c r="S102" i="24"/>
  <c r="S62" i="24"/>
  <c r="S63" i="24"/>
  <c r="S4" i="24"/>
  <c r="S59" i="24"/>
  <c r="S58" i="24"/>
  <c r="S57" i="24"/>
  <c r="S61" i="24"/>
  <c r="S60" i="24"/>
  <c r="S83" i="24"/>
  <c r="S13" i="24"/>
  <c r="S73" i="24"/>
  <c r="S65" i="24"/>
  <c r="S24" i="24"/>
  <c r="S66" i="24"/>
  <c r="S95" i="24"/>
  <c r="S92" i="24"/>
  <c r="S15" i="24"/>
  <c r="S70" i="24"/>
  <c r="S46" i="24"/>
  <c r="S41" i="24"/>
  <c r="S84" i="24"/>
  <c r="S82" i="24"/>
  <c r="S9" i="24"/>
  <c r="S99" i="24"/>
  <c r="S81" i="24"/>
  <c r="S17" i="24"/>
  <c r="S10" i="24"/>
  <c r="S86" i="24"/>
  <c r="S74" i="24"/>
  <c r="S16" i="24"/>
  <c r="S40" i="24"/>
  <c r="S50" i="24"/>
  <c r="S68" i="24"/>
  <c r="S80" i="24"/>
  <c r="S52" i="24"/>
  <c r="S89" i="24"/>
  <c r="S87" i="24"/>
  <c r="S98" i="24"/>
  <c r="S51" i="24"/>
  <c r="S67" i="24"/>
  <c r="S94" i="24"/>
  <c r="S39" i="24"/>
  <c r="S28" i="24"/>
  <c r="S54" i="24"/>
  <c r="S56" i="24"/>
  <c r="S36" i="24"/>
  <c r="S27" i="24"/>
  <c r="S29" i="24"/>
  <c r="S21" i="24"/>
  <c r="S76" i="24"/>
  <c r="S6" i="24"/>
  <c r="S18" i="24"/>
  <c r="S71" i="24"/>
  <c r="S90" i="24"/>
  <c r="S44" i="24"/>
  <c r="S11" i="24"/>
  <c r="S37" i="24"/>
  <c r="S43" i="24"/>
  <c r="S19" i="24"/>
  <c r="S48" i="24"/>
  <c r="S26" i="24"/>
  <c r="S93" i="24"/>
  <c r="S49" i="24"/>
  <c r="S7" i="24"/>
  <c r="S32" i="24"/>
  <c r="S38" i="24"/>
  <c r="S31" i="24"/>
  <c r="S30" i="24"/>
  <c r="S8" i="24"/>
  <c r="S42" i="24"/>
  <c r="S45" i="24"/>
  <c r="S91" i="24"/>
  <c r="S22" i="24"/>
  <c r="S12" i="24"/>
  <c r="S53" i="24"/>
  <c r="S77" i="24"/>
  <c r="S34" i="24"/>
  <c r="S23" i="24"/>
  <c r="T3" i="24"/>
  <c r="S88" i="24"/>
  <c r="S75" i="24"/>
  <c r="S78" i="24"/>
  <c r="S97" i="24"/>
  <c r="S55" i="24"/>
  <c r="S69" i="24"/>
  <c r="S85" i="24"/>
  <c r="S14" i="24"/>
  <c r="S72" i="24"/>
  <c r="S20" i="24"/>
  <c r="S5" i="24"/>
  <c r="S35" i="24"/>
  <c r="S33" i="24"/>
  <c r="S25" i="24"/>
  <c r="S79" i="24"/>
  <c r="S47" i="24"/>
  <c r="T96" i="24" l="1"/>
  <c r="T124" i="24"/>
  <c r="T122" i="24"/>
  <c r="T123" i="24"/>
  <c r="T125" i="24"/>
  <c r="T100" i="24"/>
  <c r="T126" i="24"/>
  <c r="T121" i="24"/>
  <c r="T103" i="24"/>
  <c r="T104" i="24"/>
  <c r="T105" i="24"/>
  <c r="T106" i="24"/>
  <c r="T107" i="24"/>
  <c r="T108" i="24"/>
  <c r="T109" i="24"/>
  <c r="T111" i="24"/>
  <c r="T112" i="24"/>
  <c r="T113" i="24"/>
  <c r="T114" i="24"/>
  <c r="T115" i="24"/>
  <c r="T116" i="24"/>
  <c r="T110" i="24"/>
  <c r="T117" i="24"/>
  <c r="T118" i="24"/>
  <c r="T119" i="24"/>
  <c r="T120" i="24"/>
  <c r="BB111" i="20"/>
  <c r="BD1" i="20"/>
  <c r="BC4" i="20"/>
  <c r="BC8" i="20"/>
  <c r="BC12" i="20"/>
  <c r="BC16" i="20"/>
  <c r="BC20" i="20"/>
  <c r="BC26" i="20"/>
  <c r="BC30" i="20"/>
  <c r="BC34" i="20"/>
  <c r="BC38" i="20"/>
  <c r="BC42" i="20"/>
  <c r="BC47" i="20"/>
  <c r="BC51" i="20"/>
  <c r="BC55" i="20"/>
  <c r="BC59" i="20"/>
  <c r="BC63" i="20"/>
  <c r="BC67" i="20"/>
  <c r="BC71" i="20"/>
  <c r="BC75" i="20"/>
  <c r="BC79" i="20"/>
  <c r="BC90" i="20"/>
  <c r="BC94" i="20"/>
  <c r="BC98" i="20"/>
  <c r="BC103" i="20"/>
  <c r="BC107" i="20"/>
  <c r="BC6" i="20"/>
  <c r="BC11" i="20"/>
  <c r="BC17" i="20"/>
  <c r="BC24" i="20"/>
  <c r="BC29" i="20"/>
  <c r="BC35" i="20"/>
  <c r="BC40" i="20"/>
  <c r="BC46" i="20"/>
  <c r="BC52" i="20"/>
  <c r="BC57" i="20"/>
  <c r="BC62" i="20"/>
  <c r="BC68" i="20"/>
  <c r="BC73" i="20"/>
  <c r="BC78" i="20"/>
  <c r="BC91" i="20"/>
  <c r="BC96" i="20"/>
  <c r="BC101" i="20"/>
  <c r="BC108" i="20"/>
  <c r="BC9" i="20"/>
  <c r="BC15" i="20"/>
  <c r="BC25" i="20"/>
  <c r="BC32" i="20"/>
  <c r="BC39" i="20"/>
  <c r="BC48" i="20"/>
  <c r="BC54" i="20"/>
  <c r="BC61" i="20"/>
  <c r="BC69" i="20"/>
  <c r="BC76" i="20"/>
  <c r="BC82" i="20"/>
  <c r="BC97" i="20"/>
  <c r="BC105" i="20"/>
  <c r="BC3" i="20"/>
  <c r="BC10" i="20"/>
  <c r="BC18" i="20"/>
  <c r="BC27" i="20"/>
  <c r="BC33" i="20"/>
  <c r="BC41" i="20"/>
  <c r="BC49" i="20"/>
  <c r="BC56" i="20"/>
  <c r="BC64" i="20"/>
  <c r="BC70" i="20"/>
  <c r="BC77" i="20"/>
  <c r="BC92" i="20"/>
  <c r="BC99" i="20"/>
  <c r="BC106" i="20"/>
  <c r="BC5" i="20"/>
  <c r="BC13" i="20"/>
  <c r="BC19" i="20"/>
  <c r="BC28" i="20"/>
  <c r="BC36" i="20"/>
  <c r="BC44" i="20"/>
  <c r="BC50" i="20"/>
  <c r="BC58" i="20"/>
  <c r="BC65" i="20"/>
  <c r="BC72" i="20"/>
  <c r="BC80" i="20"/>
  <c r="BC93" i="20"/>
  <c r="BC100" i="20"/>
  <c r="BC110" i="20"/>
  <c r="BC14" i="20"/>
  <c r="BC45" i="20"/>
  <c r="BC74" i="20"/>
  <c r="BC21" i="20"/>
  <c r="BC53" i="20"/>
  <c r="BC81" i="20"/>
  <c r="BC2" i="20"/>
  <c r="BC31" i="20"/>
  <c r="BC60" i="20"/>
  <c r="BC95" i="20"/>
  <c r="BC7" i="20"/>
  <c r="BC37" i="20"/>
  <c r="BC66" i="20"/>
  <c r="BC104" i="20"/>
  <c r="T101" i="24"/>
  <c r="T102" i="24"/>
  <c r="T62" i="24"/>
  <c r="T63" i="24"/>
  <c r="T4" i="24"/>
  <c r="T59" i="24"/>
  <c r="T58" i="24"/>
  <c r="T57" i="24"/>
  <c r="T61" i="24"/>
  <c r="T60" i="24"/>
  <c r="T70" i="24"/>
  <c r="T78" i="24"/>
  <c r="T89" i="24"/>
  <c r="T9" i="24"/>
  <c r="T12" i="24"/>
  <c r="T23" i="24"/>
  <c r="T34" i="24"/>
  <c r="T93" i="24"/>
  <c r="T82" i="24"/>
  <c r="T83" i="24"/>
  <c r="T8" i="24"/>
  <c r="T55" i="24"/>
  <c r="T45" i="24"/>
  <c r="T5" i="24"/>
  <c r="T35" i="24"/>
  <c r="T84" i="24"/>
  <c r="U3" i="24"/>
  <c r="T16" i="24"/>
  <c r="T41" i="24"/>
  <c r="T51" i="24"/>
  <c r="T88" i="24"/>
  <c r="T27" i="24"/>
  <c r="T54" i="24"/>
  <c r="T33" i="24"/>
  <c r="T72" i="24"/>
  <c r="T90" i="24"/>
  <c r="T37" i="24"/>
  <c r="T75" i="24"/>
  <c r="T68" i="24"/>
  <c r="T20" i="24"/>
  <c r="T91" i="24"/>
  <c r="T25" i="24"/>
  <c r="T53" i="24"/>
  <c r="T46" i="24"/>
  <c r="T81" i="24"/>
  <c r="T77" i="24"/>
  <c r="T15" i="24"/>
  <c r="T74" i="24"/>
  <c r="T14" i="24"/>
  <c r="T44" i="24"/>
  <c r="T79" i="24"/>
  <c r="T6" i="24"/>
  <c r="T22" i="24"/>
  <c r="T66" i="24"/>
  <c r="T73" i="24"/>
  <c r="T43" i="24"/>
  <c r="T19" i="24"/>
  <c r="T48" i="24"/>
  <c r="T95" i="24"/>
  <c r="T56" i="24"/>
  <c r="T65" i="24"/>
  <c r="T67" i="24"/>
  <c r="T29" i="24"/>
  <c r="T85" i="24"/>
  <c r="T49" i="24"/>
  <c r="T7" i="24"/>
  <c r="T40" i="24"/>
  <c r="T50" i="24"/>
  <c r="T13" i="24"/>
  <c r="T86" i="24"/>
  <c r="T47" i="24"/>
  <c r="T31" i="24"/>
  <c r="T32" i="24"/>
  <c r="T38" i="24"/>
  <c r="T17" i="24"/>
  <c r="T69" i="24"/>
  <c r="T92" i="24"/>
  <c r="T80" i="24"/>
  <c r="T11" i="24"/>
  <c r="T52" i="24"/>
  <c r="T21" i="24"/>
  <c r="T42" i="24"/>
  <c r="T94" i="24"/>
  <c r="T39" i="24"/>
  <c r="T87" i="24"/>
  <c r="T71" i="24"/>
  <c r="T76" i="24"/>
  <c r="T10" i="24"/>
  <c r="T18" i="24"/>
  <c r="T28" i="24"/>
  <c r="T97" i="24"/>
  <c r="T99" i="24"/>
  <c r="T36" i="24"/>
  <c r="T30" i="24"/>
  <c r="T26" i="24"/>
  <c r="T24" i="24"/>
  <c r="T98" i="24"/>
  <c r="U96" i="24" l="1"/>
  <c r="U124" i="24"/>
  <c r="U122" i="24"/>
  <c r="U123" i="24"/>
  <c r="U125" i="24"/>
  <c r="U100" i="24"/>
  <c r="U126" i="24"/>
  <c r="U121" i="24"/>
  <c r="U103" i="24"/>
  <c r="U104" i="24"/>
  <c r="U105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BC111" i="20"/>
  <c r="BE1" i="20"/>
  <c r="BD4" i="20"/>
  <c r="BD8" i="20"/>
  <c r="BD12" i="20"/>
  <c r="BD16" i="20"/>
  <c r="BD20" i="20"/>
  <c r="BD26" i="20"/>
  <c r="BD30" i="20"/>
  <c r="BD34" i="20"/>
  <c r="BD38" i="20"/>
  <c r="BD42" i="20"/>
  <c r="BD47" i="20"/>
  <c r="BD51" i="20"/>
  <c r="BD55" i="20"/>
  <c r="BD59" i="20"/>
  <c r="BD63" i="20"/>
  <c r="BD67" i="20"/>
  <c r="BD71" i="20"/>
  <c r="BD75" i="20"/>
  <c r="BD79" i="20"/>
  <c r="BD90" i="20"/>
  <c r="BD94" i="20"/>
  <c r="BD98" i="20"/>
  <c r="BD103" i="20"/>
  <c r="BD107" i="20"/>
  <c r="BD6" i="20"/>
  <c r="BD11" i="20"/>
  <c r="BD17" i="20"/>
  <c r="BD24" i="20"/>
  <c r="BD29" i="20"/>
  <c r="BD35" i="20"/>
  <c r="BD40" i="20"/>
  <c r="BD46" i="20"/>
  <c r="BD52" i="20"/>
  <c r="BD57" i="20"/>
  <c r="BD62" i="20"/>
  <c r="BD68" i="20"/>
  <c r="BD73" i="20"/>
  <c r="BD78" i="20"/>
  <c r="BD91" i="20"/>
  <c r="BD96" i="20"/>
  <c r="BD101" i="20"/>
  <c r="BD108" i="20"/>
  <c r="BD3" i="20"/>
  <c r="BD10" i="20"/>
  <c r="BD5" i="20"/>
  <c r="BD13" i="20"/>
  <c r="BD19" i="20"/>
  <c r="BD28" i="20"/>
  <c r="BD36" i="20"/>
  <c r="BD44" i="20"/>
  <c r="BD50" i="20"/>
  <c r="BD58" i="20"/>
  <c r="BD65" i="20"/>
  <c r="BD72" i="20"/>
  <c r="BD80" i="20"/>
  <c r="BD93" i="20"/>
  <c r="BD100" i="20"/>
  <c r="BD110" i="20"/>
  <c r="BD7" i="20"/>
  <c r="BD14" i="20"/>
  <c r="BD21" i="20"/>
  <c r="BD31" i="20"/>
  <c r="BD37" i="20"/>
  <c r="BD45" i="20"/>
  <c r="BD53" i="20"/>
  <c r="BD60" i="20"/>
  <c r="BD66" i="20"/>
  <c r="BD74" i="20"/>
  <c r="BD81" i="20"/>
  <c r="BD95" i="20"/>
  <c r="BD104" i="20"/>
  <c r="BD9" i="20"/>
  <c r="BD15" i="20"/>
  <c r="BD25" i="20"/>
  <c r="BD32" i="20"/>
  <c r="BD39" i="20"/>
  <c r="BD48" i="20"/>
  <c r="BD54" i="20"/>
  <c r="BD61" i="20"/>
  <c r="BD69" i="20"/>
  <c r="BD76" i="20"/>
  <c r="BD82" i="20"/>
  <c r="BD97" i="20"/>
  <c r="BD105" i="20"/>
  <c r="BD27" i="20"/>
  <c r="BD56" i="20"/>
  <c r="BD92" i="20"/>
  <c r="BD33" i="20"/>
  <c r="BD64" i="20"/>
  <c r="BD99" i="20"/>
  <c r="BD2" i="20"/>
  <c r="BD41" i="20"/>
  <c r="BD70" i="20"/>
  <c r="BD106" i="20"/>
  <c r="BD18" i="20"/>
  <c r="BD49" i="20"/>
  <c r="BD77" i="20"/>
  <c r="U101" i="24"/>
  <c r="U102" i="24"/>
  <c r="U62" i="24"/>
  <c r="U63" i="24"/>
  <c r="U4" i="24"/>
  <c r="U59" i="24"/>
  <c r="U58" i="24"/>
  <c r="U57" i="24"/>
  <c r="U61" i="24"/>
  <c r="U60" i="24"/>
  <c r="U54" i="24"/>
  <c r="U91" i="24"/>
  <c r="U67" i="24"/>
  <c r="U69" i="24"/>
  <c r="U39" i="24"/>
  <c r="U12" i="24"/>
  <c r="U74" i="24"/>
  <c r="U86" i="24"/>
  <c r="U23" i="24"/>
  <c r="U32" i="24"/>
  <c r="U44" i="24"/>
  <c r="U85" i="24"/>
  <c r="U42" i="24"/>
  <c r="U6" i="24"/>
  <c r="U95" i="24"/>
  <c r="U97" i="24"/>
  <c r="U25" i="24"/>
  <c r="U36" i="24"/>
  <c r="U77" i="24"/>
  <c r="U7" i="24"/>
  <c r="U48" i="24"/>
  <c r="U92" i="24"/>
  <c r="V3" i="24"/>
  <c r="U90" i="24"/>
  <c r="U93" i="24"/>
  <c r="U35" i="24"/>
  <c r="U17" i="24"/>
  <c r="U89" i="24"/>
  <c r="U94" i="24"/>
  <c r="U46" i="24"/>
  <c r="U38" i="24"/>
  <c r="U56" i="24"/>
  <c r="U70" i="24"/>
  <c r="U30" i="24"/>
  <c r="U73" i="24"/>
  <c r="U81" i="24"/>
  <c r="U52" i="24"/>
  <c r="U34" i="24"/>
  <c r="U53" i="24"/>
  <c r="U65" i="24"/>
  <c r="U27" i="24"/>
  <c r="U22" i="24"/>
  <c r="U66" i="24"/>
  <c r="U71" i="24"/>
  <c r="U76" i="24"/>
  <c r="U20" i="24"/>
  <c r="U47" i="24"/>
  <c r="U18" i="24"/>
  <c r="U16" i="24"/>
  <c r="U28" i="24"/>
  <c r="U40" i="24"/>
  <c r="U19" i="24"/>
  <c r="U37" i="24"/>
  <c r="U15" i="24"/>
  <c r="U87" i="24"/>
  <c r="U13" i="24"/>
  <c r="U79" i="24"/>
  <c r="U10" i="24"/>
  <c r="U55" i="24"/>
  <c r="U43" i="24"/>
  <c r="U88" i="24"/>
  <c r="U49" i="24"/>
  <c r="U80" i="24"/>
  <c r="U82" i="24"/>
  <c r="U84" i="24"/>
  <c r="U8" i="24"/>
  <c r="U29" i="24"/>
  <c r="U33" i="24"/>
  <c r="U98" i="24"/>
  <c r="U50" i="24"/>
  <c r="U99" i="24"/>
  <c r="U9" i="24"/>
  <c r="U75" i="24"/>
  <c r="U72" i="24"/>
  <c r="U11" i="24"/>
  <c r="U51" i="24"/>
  <c r="U26" i="24"/>
  <c r="U83" i="24"/>
  <c r="U31" i="24"/>
  <c r="U45" i="24"/>
  <c r="U24" i="24"/>
  <c r="U41" i="24"/>
  <c r="U5" i="24"/>
  <c r="U78" i="24"/>
  <c r="U68" i="24"/>
  <c r="U21" i="24"/>
  <c r="U14" i="24"/>
  <c r="V96" i="24" l="1"/>
  <c r="V124" i="24"/>
  <c r="V122" i="24"/>
  <c r="V123" i="24"/>
  <c r="V125" i="24"/>
  <c r="V100" i="24"/>
  <c r="V126" i="24"/>
  <c r="V121" i="24"/>
  <c r="V103" i="24"/>
  <c r="V104" i="24"/>
  <c r="V105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BF1" i="20"/>
  <c r="BE4" i="20"/>
  <c r="BE8" i="20"/>
  <c r="BE12" i="20"/>
  <c r="BE16" i="20"/>
  <c r="BE20" i="20"/>
  <c r="BE26" i="20"/>
  <c r="BE30" i="20"/>
  <c r="BE34" i="20"/>
  <c r="BE38" i="20"/>
  <c r="BE42" i="20"/>
  <c r="BE47" i="20"/>
  <c r="BE51" i="20"/>
  <c r="BE55" i="20"/>
  <c r="BE59" i="20"/>
  <c r="BE63" i="20"/>
  <c r="BE67" i="20"/>
  <c r="BE71" i="20"/>
  <c r="BE75" i="20"/>
  <c r="BE79" i="20"/>
  <c r="BE90" i="20"/>
  <c r="BE94" i="20"/>
  <c r="BE98" i="20"/>
  <c r="BE103" i="20"/>
  <c r="BE107" i="20"/>
  <c r="BE6" i="20"/>
  <c r="BE11" i="20"/>
  <c r="BE17" i="20"/>
  <c r="BE24" i="20"/>
  <c r="BE29" i="20"/>
  <c r="BE35" i="20"/>
  <c r="BE40" i="20"/>
  <c r="BE46" i="20"/>
  <c r="BE52" i="20"/>
  <c r="BE57" i="20"/>
  <c r="BE62" i="20"/>
  <c r="BE68" i="20"/>
  <c r="BE73" i="20"/>
  <c r="BE78" i="20"/>
  <c r="BE91" i="20"/>
  <c r="BE96" i="20"/>
  <c r="BE101" i="20"/>
  <c r="BE108" i="20"/>
  <c r="BE7" i="20"/>
  <c r="BE14" i="20"/>
  <c r="BE21" i="20"/>
  <c r="BE31" i="20"/>
  <c r="BE37" i="20"/>
  <c r="BE45" i="20"/>
  <c r="BE53" i="20"/>
  <c r="BE60" i="20"/>
  <c r="BE66" i="20"/>
  <c r="BE74" i="20"/>
  <c r="BE81" i="20"/>
  <c r="BE95" i="20"/>
  <c r="BE104" i="20"/>
  <c r="BE9" i="20"/>
  <c r="BE15" i="20"/>
  <c r="BE25" i="20"/>
  <c r="BE32" i="20"/>
  <c r="BE39" i="20"/>
  <c r="BE48" i="20"/>
  <c r="BE54" i="20"/>
  <c r="BE61" i="20"/>
  <c r="BE69" i="20"/>
  <c r="BE76" i="20"/>
  <c r="BE82" i="20"/>
  <c r="BE97" i="20"/>
  <c r="BE105" i="20"/>
  <c r="BE3" i="20"/>
  <c r="BE10" i="20"/>
  <c r="BE18" i="20"/>
  <c r="BE27" i="20"/>
  <c r="BE33" i="20"/>
  <c r="BE41" i="20"/>
  <c r="BE49" i="20"/>
  <c r="BE56" i="20"/>
  <c r="BE64" i="20"/>
  <c r="BE70" i="20"/>
  <c r="BE77" i="20"/>
  <c r="BE92" i="20"/>
  <c r="BE99" i="20"/>
  <c r="BE106" i="20"/>
  <c r="BE5" i="20"/>
  <c r="BE13" i="20"/>
  <c r="BE19" i="20"/>
  <c r="BE28" i="20"/>
  <c r="BE36" i="20"/>
  <c r="BE44" i="20"/>
  <c r="BE50" i="20"/>
  <c r="BE58" i="20"/>
  <c r="BE65" i="20"/>
  <c r="BE72" i="20"/>
  <c r="BE80" i="20"/>
  <c r="BE93" i="20"/>
  <c r="BE100" i="20"/>
  <c r="BE110" i="20"/>
  <c r="BE2" i="20"/>
  <c r="BD111" i="20"/>
  <c r="V101" i="24"/>
  <c r="V102" i="24"/>
  <c r="V62" i="24"/>
  <c r="V63" i="24"/>
  <c r="V4" i="24"/>
  <c r="V59" i="24"/>
  <c r="V58" i="24"/>
  <c r="V57" i="24"/>
  <c r="V61" i="24"/>
  <c r="V60" i="24"/>
  <c r="W3" i="24"/>
  <c r="V82" i="24"/>
  <c r="V74" i="24"/>
  <c r="V93" i="24"/>
  <c r="V50" i="24"/>
  <c r="V28" i="24"/>
  <c r="V42" i="24"/>
  <c r="V73" i="24"/>
  <c r="V19" i="24"/>
  <c r="V47" i="24"/>
  <c r="V45" i="24"/>
  <c r="V22" i="24"/>
  <c r="V92" i="24"/>
  <c r="V11" i="24"/>
  <c r="V87" i="24"/>
  <c r="V32" i="24"/>
  <c r="V6" i="24"/>
  <c r="V75" i="24"/>
  <c r="V55" i="24"/>
  <c r="V76" i="24"/>
  <c r="V40" i="24"/>
  <c r="V43" i="24"/>
  <c r="V37" i="24"/>
  <c r="V34" i="24"/>
  <c r="V90" i="24"/>
  <c r="V99" i="24"/>
  <c r="V33" i="24"/>
  <c r="V17" i="24"/>
  <c r="V86" i="24"/>
  <c r="V39" i="24"/>
  <c r="V15" i="24"/>
  <c r="V67" i="24"/>
  <c r="V89" i="24"/>
  <c r="V69" i="24"/>
  <c r="V80" i="24"/>
  <c r="V51" i="24"/>
  <c r="V83" i="24"/>
  <c r="V81" i="24"/>
  <c r="V94" i="24"/>
  <c r="V35" i="24"/>
  <c r="V27" i="24"/>
  <c r="V8" i="24"/>
  <c r="V72" i="24"/>
  <c r="V66" i="24"/>
  <c r="V71" i="24"/>
  <c r="V84" i="24"/>
  <c r="V54" i="24"/>
  <c r="V23" i="24"/>
  <c r="V12" i="24"/>
  <c r="V26" i="24"/>
  <c r="V91" i="24"/>
  <c r="V85" i="24"/>
  <c r="V5" i="24"/>
  <c r="V16" i="24"/>
  <c r="V95" i="24"/>
  <c r="V56" i="24"/>
  <c r="V70" i="24"/>
  <c r="V31" i="24"/>
  <c r="V10" i="24"/>
  <c r="V14" i="24"/>
  <c r="V30" i="24"/>
  <c r="V48" i="24"/>
  <c r="V13" i="24"/>
  <c r="V97" i="24"/>
  <c r="V36" i="24"/>
  <c r="V79" i="24"/>
  <c r="V65" i="24"/>
  <c r="V41" i="24"/>
  <c r="V53" i="24"/>
  <c r="V78" i="24"/>
  <c r="V46" i="24"/>
  <c r="V38" i="24"/>
  <c r="V25" i="24"/>
  <c r="V9" i="24"/>
  <c r="V77" i="24"/>
  <c r="V98" i="24"/>
  <c r="V52" i="24"/>
  <c r="V21" i="24"/>
  <c r="V88" i="24"/>
  <c r="V29" i="24"/>
  <c r="V44" i="24"/>
  <c r="V7" i="24"/>
  <c r="V20" i="24"/>
  <c r="V18" i="24"/>
  <c r="V49" i="24"/>
  <c r="V68" i="24"/>
  <c r="V24" i="24"/>
  <c r="W96" i="24" l="1"/>
  <c r="W124" i="24"/>
  <c r="W122" i="24"/>
  <c r="W123" i="24"/>
  <c r="W125" i="24"/>
  <c r="W100" i="24"/>
  <c r="W126" i="24"/>
  <c r="W121" i="24"/>
  <c r="W103" i="24"/>
  <c r="W104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BE111" i="20"/>
  <c r="BG1" i="20"/>
  <c r="BF2" i="20"/>
  <c r="W101" i="24"/>
  <c r="W102" i="24"/>
  <c r="W62" i="24"/>
  <c r="W63" i="24"/>
  <c r="W4" i="24"/>
  <c r="W59" i="24"/>
  <c r="W58" i="24"/>
  <c r="W57" i="24"/>
  <c r="W61" i="24"/>
  <c r="W60" i="24"/>
  <c r="W19" i="24"/>
  <c r="W98" i="24"/>
  <c r="W85" i="24"/>
  <c r="W32" i="24"/>
  <c r="W69" i="24"/>
  <c r="X3" i="24"/>
  <c r="W97" i="24"/>
  <c r="W14" i="24"/>
  <c r="W41" i="24"/>
  <c r="W11" i="24"/>
  <c r="W99" i="24"/>
  <c r="W67" i="24"/>
  <c r="W55" i="24"/>
  <c r="W87" i="24"/>
  <c r="W89" i="24"/>
  <c r="W24" i="24"/>
  <c r="W44" i="24"/>
  <c r="W74" i="24"/>
  <c r="W75" i="24"/>
  <c r="W83" i="24"/>
  <c r="W40" i="24"/>
  <c r="W37" i="24"/>
  <c r="W65" i="24"/>
  <c r="W66" i="24"/>
  <c r="W27" i="24"/>
  <c r="W79" i="24"/>
  <c r="W52" i="24"/>
  <c r="W84" i="24"/>
  <c r="W36" i="24"/>
  <c r="W7" i="24"/>
  <c r="W72" i="24"/>
  <c r="W21" i="24"/>
  <c r="W91" i="24"/>
  <c r="W76" i="24"/>
  <c r="W45" i="24"/>
  <c r="W23" i="24"/>
  <c r="W22" i="24"/>
  <c r="W95" i="24"/>
  <c r="W94" i="24"/>
  <c r="W86" i="24"/>
  <c r="W81" i="24"/>
  <c r="W53" i="24"/>
  <c r="W12" i="24"/>
  <c r="W90" i="24"/>
  <c r="W20" i="24"/>
  <c r="W82" i="24"/>
  <c r="W78" i="24"/>
  <c r="W47" i="24"/>
  <c r="W17" i="24"/>
  <c r="W42" i="24"/>
  <c r="W43" i="24"/>
  <c r="W88" i="24"/>
  <c r="W13" i="24"/>
  <c r="W93" i="24"/>
  <c r="W71" i="24"/>
  <c r="W50" i="24"/>
  <c r="W8" i="24"/>
  <c r="W38" i="24"/>
  <c r="W10" i="24"/>
  <c r="W9" i="24"/>
  <c r="W5" i="24"/>
  <c r="W77" i="24"/>
  <c r="W70" i="24"/>
  <c r="W6" i="24"/>
  <c r="W16" i="24"/>
  <c r="W29" i="24"/>
  <c r="W31" i="24"/>
  <c r="W35" i="24"/>
  <c r="W48" i="24"/>
  <c r="W28" i="24"/>
  <c r="W54" i="24"/>
  <c r="W49" i="24"/>
  <c r="W56" i="24"/>
  <c r="W26" i="24"/>
  <c r="W80" i="24"/>
  <c r="W15" i="24"/>
  <c r="W68" i="24"/>
  <c r="W30" i="24"/>
  <c r="W33" i="24"/>
  <c r="W46" i="24"/>
  <c r="W39" i="24"/>
  <c r="W92" i="24"/>
  <c r="W25" i="24"/>
  <c r="W51" i="24"/>
  <c r="W73" i="24"/>
  <c r="W18" i="24"/>
  <c r="W34" i="24"/>
  <c r="X96" i="24" l="1"/>
  <c r="X124" i="24"/>
  <c r="X122" i="24"/>
  <c r="X123" i="24"/>
  <c r="X125" i="24"/>
  <c r="X100" i="24"/>
  <c r="X126" i="24"/>
  <c r="X121" i="24"/>
  <c r="X103" i="24"/>
  <c r="X104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BH1" i="20"/>
  <c r="BG2" i="20"/>
  <c r="X101" i="24"/>
  <c r="X102" i="24"/>
  <c r="X63" i="24"/>
  <c r="X62" i="24"/>
  <c r="X77" i="24"/>
  <c r="X4" i="24"/>
  <c r="X59" i="24"/>
  <c r="X58" i="24"/>
  <c r="X57" i="24"/>
  <c r="X61" i="24"/>
  <c r="X60" i="24"/>
  <c r="X21" i="24"/>
  <c r="X22" i="24"/>
  <c r="X92" i="24"/>
  <c r="X42" i="24"/>
  <c r="X95" i="24"/>
  <c r="Y3" i="24"/>
  <c r="X80" i="24"/>
  <c r="X87" i="24"/>
  <c r="X18" i="24"/>
  <c r="X30" i="24"/>
  <c r="X39" i="24"/>
  <c r="X28" i="24"/>
  <c r="X13" i="24"/>
  <c r="X17" i="24"/>
  <c r="X11" i="24"/>
  <c r="X71" i="24"/>
  <c r="X47" i="24"/>
  <c r="X69" i="24"/>
  <c r="X52" i="24"/>
  <c r="X76" i="24"/>
  <c r="X97" i="24"/>
  <c r="X83" i="24"/>
  <c r="X35" i="24"/>
  <c r="X12" i="24"/>
  <c r="X54" i="24"/>
  <c r="X90" i="24"/>
  <c r="X81" i="24"/>
  <c r="X82" i="24"/>
  <c r="X32" i="24"/>
  <c r="X31" i="24"/>
  <c r="X56" i="24"/>
  <c r="X66" i="24"/>
  <c r="X73" i="24"/>
  <c r="X43" i="24"/>
  <c r="X34" i="24"/>
  <c r="X10" i="24"/>
  <c r="X65" i="24"/>
  <c r="X67" i="24"/>
  <c r="X29" i="24"/>
  <c r="X33" i="24"/>
  <c r="X49" i="24"/>
  <c r="X7" i="24"/>
  <c r="X40" i="24"/>
  <c r="X50" i="24"/>
  <c r="X70" i="24"/>
  <c r="X20" i="24"/>
  <c r="X86" i="24"/>
  <c r="X19" i="24"/>
  <c r="X94" i="24"/>
  <c r="X99" i="24"/>
  <c r="X36" i="24"/>
  <c r="X6" i="24"/>
  <c r="X27" i="24"/>
  <c r="X84" i="24"/>
  <c r="X23" i="24"/>
  <c r="X45" i="24"/>
  <c r="X16" i="24"/>
  <c r="X93" i="24"/>
  <c r="X41" i="24"/>
  <c r="X75" i="24"/>
  <c r="X88" i="24"/>
  <c r="X38" i="24"/>
  <c r="X79" i="24"/>
  <c r="X48" i="24"/>
  <c r="X25" i="24"/>
  <c r="X8" i="24"/>
  <c r="X53" i="24"/>
  <c r="X78" i="24"/>
  <c r="X46" i="24"/>
  <c r="X55" i="24"/>
  <c r="X37" i="24"/>
  <c r="X15" i="24"/>
  <c r="X89" i="24"/>
  <c r="X74" i="24"/>
  <c r="X85" i="24"/>
  <c r="X14" i="24"/>
  <c r="X9" i="24"/>
  <c r="X44" i="24"/>
  <c r="X5" i="24"/>
  <c r="X91" i="24"/>
  <c r="X98" i="24"/>
  <c r="X26" i="24"/>
  <c r="X24" i="24"/>
  <c r="X68" i="24"/>
  <c r="X51" i="24"/>
  <c r="X72" i="24"/>
  <c r="Y96" i="24" l="1"/>
  <c r="Y124" i="24"/>
  <c r="Y122" i="24"/>
  <c r="Y123" i="24"/>
  <c r="Y125" i="24"/>
  <c r="Y100" i="24"/>
  <c r="Y126" i="24"/>
  <c r="Y121" i="24"/>
  <c r="Y103" i="24"/>
  <c r="Y104" i="24"/>
  <c r="Y105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BH3" i="20"/>
  <c r="BH10" i="20"/>
  <c r="BH18" i="20"/>
  <c r="BH28" i="20"/>
  <c r="BH36" i="20"/>
  <c r="BH45" i="20"/>
  <c r="BH53" i="20"/>
  <c r="BH61" i="20"/>
  <c r="BH69" i="20"/>
  <c r="BH77" i="20"/>
  <c r="BH92" i="20"/>
  <c r="BH100" i="20"/>
  <c r="BH110" i="20"/>
  <c r="BH5" i="20"/>
  <c r="BH14" i="20"/>
  <c r="BH26" i="20"/>
  <c r="BH38" i="20"/>
  <c r="BH49" i="20"/>
  <c r="BH59" i="20"/>
  <c r="BH71" i="20"/>
  <c r="BH81" i="20"/>
  <c r="BH98" i="20"/>
  <c r="BH16" i="20"/>
  <c r="BH32" i="20"/>
  <c r="BH47" i="20"/>
  <c r="BH63" i="20"/>
  <c r="BH75" i="20"/>
  <c r="BH96" i="20"/>
  <c r="BH6" i="20"/>
  <c r="BH20" i="20"/>
  <c r="BH34" i="20"/>
  <c r="BH51" i="20"/>
  <c r="BH65" i="20"/>
  <c r="BH79" i="20"/>
  <c r="BH103" i="20"/>
  <c r="BH8" i="20"/>
  <c r="BH24" i="20"/>
  <c r="BH40" i="20"/>
  <c r="BH55" i="20"/>
  <c r="BH67" i="20"/>
  <c r="BH90" i="20"/>
  <c r="BH105" i="20"/>
  <c r="BH12" i="20"/>
  <c r="BH30" i="20"/>
  <c r="BH42" i="20"/>
  <c r="BH57" i="20"/>
  <c r="BH73" i="20"/>
  <c r="BH94" i="20"/>
  <c r="BH107" i="20"/>
  <c r="BH2" i="20"/>
  <c r="BH11" i="20"/>
  <c r="BH29" i="20"/>
  <c r="BH46" i="20"/>
  <c r="BH62" i="20"/>
  <c r="BH78" i="20"/>
  <c r="BH101" i="20"/>
  <c r="BH17" i="20"/>
  <c r="BH35" i="20"/>
  <c r="BH52" i="20"/>
  <c r="BH68" i="20"/>
  <c r="BH91" i="20"/>
  <c r="BH108" i="20"/>
  <c r="BH7" i="20"/>
  <c r="BH74" i="20"/>
  <c r="BH13" i="20"/>
  <c r="BH48" i="20"/>
  <c r="BH80" i="20"/>
  <c r="BI1" i="20"/>
  <c r="BH15" i="20"/>
  <c r="BH33" i="20"/>
  <c r="BH50" i="20"/>
  <c r="BH66" i="20"/>
  <c r="BH82" i="20"/>
  <c r="BH106" i="20"/>
  <c r="BH21" i="20"/>
  <c r="BH39" i="20"/>
  <c r="BH56" i="20"/>
  <c r="BH72" i="20"/>
  <c r="BH95" i="20"/>
  <c r="BH4" i="20"/>
  <c r="BH19" i="20"/>
  <c r="BH37" i="20"/>
  <c r="BH54" i="20"/>
  <c r="BH70" i="20"/>
  <c r="BH93" i="20"/>
  <c r="BH9" i="20"/>
  <c r="BH27" i="20"/>
  <c r="BH44" i="20"/>
  <c r="BH60" i="20"/>
  <c r="BH76" i="20"/>
  <c r="BH99" i="20"/>
  <c r="BH25" i="20"/>
  <c r="BH41" i="20"/>
  <c r="BH58" i="20"/>
  <c r="BH97" i="20"/>
  <c r="BH31" i="20"/>
  <c r="BH64" i="20"/>
  <c r="BH104" i="20"/>
  <c r="Y101" i="24"/>
  <c r="Y102" i="24"/>
  <c r="Y62" i="24"/>
  <c r="Y63" i="24"/>
  <c r="Y4" i="24"/>
  <c r="Y59" i="24"/>
  <c r="Y58" i="24"/>
  <c r="Y57" i="24"/>
  <c r="Y61" i="24"/>
  <c r="Y60" i="24"/>
  <c r="Y25" i="24"/>
  <c r="Y23" i="24"/>
  <c r="Y90" i="24"/>
  <c r="Y29" i="24"/>
  <c r="Y28" i="24"/>
  <c r="Y97" i="24"/>
  <c r="Y51" i="24"/>
  <c r="Y26" i="24"/>
  <c r="Y76" i="24"/>
  <c r="Y82" i="24"/>
  <c r="Y89" i="24"/>
  <c r="Z3" i="24"/>
  <c r="Y40" i="24"/>
  <c r="Y41" i="24"/>
  <c r="Y49" i="24"/>
  <c r="Y43" i="24"/>
  <c r="Y30" i="24"/>
  <c r="Y86" i="24"/>
  <c r="Y33" i="24"/>
  <c r="Y50" i="24"/>
  <c r="Y31" i="24"/>
  <c r="Y65" i="24"/>
  <c r="Y45" i="24"/>
  <c r="Y92" i="24"/>
  <c r="Y71" i="24"/>
  <c r="Y44" i="24"/>
  <c r="Y24" i="24"/>
  <c r="Y54" i="24"/>
  <c r="Y7" i="24"/>
  <c r="Y37" i="24"/>
  <c r="Y11" i="24"/>
  <c r="Y81" i="24"/>
  <c r="Y22" i="24"/>
  <c r="Y16" i="24"/>
  <c r="Y73" i="24"/>
  <c r="Y93" i="24"/>
  <c r="Y19" i="24"/>
  <c r="Y5" i="24"/>
  <c r="Y15" i="24"/>
  <c r="Y13" i="24"/>
  <c r="Y46" i="24"/>
  <c r="Y17" i="24"/>
  <c r="Y66" i="24"/>
  <c r="Y94" i="24"/>
  <c r="Y98" i="24"/>
  <c r="Y38" i="24"/>
  <c r="Y88" i="24"/>
  <c r="Y32" i="24"/>
  <c r="Y48" i="24"/>
  <c r="Y53" i="24"/>
  <c r="Y14" i="24"/>
  <c r="Y80" i="24"/>
  <c r="Y12" i="24"/>
  <c r="Y35" i="24"/>
  <c r="Y78" i="24"/>
  <c r="Y9" i="24"/>
  <c r="Y75" i="24"/>
  <c r="Y68" i="24"/>
  <c r="Y36" i="24"/>
  <c r="Y70" i="24"/>
  <c r="Y72" i="24"/>
  <c r="Y52" i="24"/>
  <c r="Y56" i="24"/>
  <c r="Y10" i="24"/>
  <c r="Y27" i="24"/>
  <c r="Y99" i="24"/>
  <c r="Y67" i="24"/>
  <c r="Y74" i="24"/>
  <c r="Y85" i="24"/>
  <c r="Y39" i="24"/>
  <c r="Y42" i="24"/>
  <c r="Y79" i="24"/>
  <c r="Y55" i="24"/>
  <c r="Y87" i="24"/>
  <c r="Y8" i="24"/>
  <c r="Y77" i="24"/>
  <c r="Y20" i="24"/>
  <c r="Y47" i="24"/>
  <c r="Y18" i="24"/>
  <c r="Y91" i="24"/>
  <c r="Y34" i="24"/>
  <c r="Y6" i="24"/>
  <c r="Y95" i="24"/>
  <c r="Y69" i="24"/>
  <c r="Y21" i="24"/>
  <c r="Y84" i="24"/>
  <c r="Y83" i="24"/>
  <c r="Z96" i="24" l="1"/>
  <c r="Z124" i="24"/>
  <c r="Z122" i="24"/>
  <c r="Z123" i="24"/>
  <c r="Z125" i="24"/>
  <c r="Z100" i="24"/>
  <c r="Z126" i="24"/>
  <c r="Z121" i="24"/>
  <c r="Z103" i="24"/>
  <c r="Z104" i="24"/>
  <c r="Z105" i="24"/>
  <c r="Z106" i="24"/>
  <c r="Z107" i="24"/>
  <c r="Z108" i="24"/>
  <c r="Z109" i="24"/>
  <c r="Z111" i="24"/>
  <c r="Z112" i="24"/>
  <c r="Z113" i="24"/>
  <c r="Z114" i="24"/>
  <c r="Z115" i="24"/>
  <c r="Z116" i="24"/>
  <c r="Z110" i="24"/>
  <c r="Z117" i="24"/>
  <c r="Z118" i="24"/>
  <c r="Z119" i="24"/>
  <c r="Z120" i="24"/>
  <c r="BH111" i="20"/>
  <c r="BJ1" i="20"/>
  <c r="BI17" i="20"/>
  <c r="BI35" i="20"/>
  <c r="BI52" i="20"/>
  <c r="BI68" i="20"/>
  <c r="BI91" i="20"/>
  <c r="BI108" i="20"/>
  <c r="BI19" i="20"/>
  <c r="BI37" i="20"/>
  <c r="BI54" i="20"/>
  <c r="BI70" i="20"/>
  <c r="BI93" i="20"/>
  <c r="BI110" i="20"/>
  <c r="BI30" i="20"/>
  <c r="BI63" i="20"/>
  <c r="BI103" i="20"/>
  <c r="BI24" i="20"/>
  <c r="BI57" i="20"/>
  <c r="BI96" i="20"/>
  <c r="BI26" i="20"/>
  <c r="BI59" i="20"/>
  <c r="BI98" i="20"/>
  <c r="BI18" i="20"/>
  <c r="BI53" i="20"/>
  <c r="BI92" i="20"/>
  <c r="BI49" i="20"/>
  <c r="BI45" i="20"/>
  <c r="BI5" i="20"/>
  <c r="BI21" i="20"/>
  <c r="BI39" i="20"/>
  <c r="BI56" i="20"/>
  <c r="BI72" i="20"/>
  <c r="BI95" i="20"/>
  <c r="BI7" i="20"/>
  <c r="BI25" i="20"/>
  <c r="BI41" i="20"/>
  <c r="BI58" i="20"/>
  <c r="BI74" i="20"/>
  <c r="BI97" i="20"/>
  <c r="BI4" i="20"/>
  <c r="BI38" i="20"/>
  <c r="BI71" i="20"/>
  <c r="BI2" i="20"/>
  <c r="BI32" i="20"/>
  <c r="BI65" i="20"/>
  <c r="BI105" i="20"/>
  <c r="BI34" i="20"/>
  <c r="BI67" i="20"/>
  <c r="BI107" i="20"/>
  <c r="BI28" i="20"/>
  <c r="BI61" i="20"/>
  <c r="BI100" i="20"/>
  <c r="BI13" i="20"/>
  <c r="BI64" i="20"/>
  <c r="BI104" i="20"/>
  <c r="BI50" i="20"/>
  <c r="BI82" i="20"/>
  <c r="BI20" i="20"/>
  <c r="BI94" i="20"/>
  <c r="BI16" i="20"/>
  <c r="BI90" i="20"/>
  <c r="BI9" i="20"/>
  <c r="BI27" i="20"/>
  <c r="BI44" i="20"/>
  <c r="BI60" i="20"/>
  <c r="BI76" i="20"/>
  <c r="BI99" i="20"/>
  <c r="BI11" i="20"/>
  <c r="BI29" i="20"/>
  <c r="BI46" i="20"/>
  <c r="BI62" i="20"/>
  <c r="BI78" i="20"/>
  <c r="BI101" i="20"/>
  <c r="BI12" i="20"/>
  <c r="BI47" i="20"/>
  <c r="BI79" i="20"/>
  <c r="BI6" i="20"/>
  <c r="BI40" i="20"/>
  <c r="BI73" i="20"/>
  <c r="BI8" i="20"/>
  <c r="BI42" i="20"/>
  <c r="BI75" i="20"/>
  <c r="BI3" i="20"/>
  <c r="BI36" i="20"/>
  <c r="BI69" i="20"/>
  <c r="BI109" i="20"/>
  <c r="BI31" i="20"/>
  <c r="BI48" i="20"/>
  <c r="BI80" i="20"/>
  <c r="BI15" i="20"/>
  <c r="BI33" i="20"/>
  <c r="BI66" i="20"/>
  <c r="BI106" i="20"/>
  <c r="BI55" i="20"/>
  <c r="BI14" i="20"/>
  <c r="BI81" i="20"/>
  <c r="BI51" i="20"/>
  <c r="BI10" i="20"/>
  <c r="BI77" i="20"/>
  <c r="Z101" i="24"/>
  <c r="Z102" i="24"/>
  <c r="Z62" i="24"/>
  <c r="Z63" i="24"/>
  <c r="Z10" i="24"/>
  <c r="Z4" i="24"/>
  <c r="Z59" i="24"/>
  <c r="Z58" i="24"/>
  <c r="Z57" i="24"/>
  <c r="Z61" i="24"/>
  <c r="Z60" i="24"/>
  <c r="Z80" i="24"/>
  <c r="Z5" i="24"/>
  <c r="Z32" i="24"/>
  <c r="Z87" i="24"/>
  <c r="Z26" i="24"/>
  <c r="Z85" i="24"/>
  <c r="AA3" i="24"/>
  <c r="Z30" i="24"/>
  <c r="Z90" i="24"/>
  <c r="Z99" i="24"/>
  <c r="Z74" i="24"/>
  <c r="Z94" i="24"/>
  <c r="Z22" i="24"/>
  <c r="Z55" i="24"/>
  <c r="Z8" i="24"/>
  <c r="Z6" i="24"/>
  <c r="Z53" i="24"/>
  <c r="Z81" i="24"/>
  <c r="Z34" i="24"/>
  <c r="Z68" i="24"/>
  <c r="Z18" i="24"/>
  <c r="Z54" i="24"/>
  <c r="Z25" i="24"/>
  <c r="Z45" i="24"/>
  <c r="Z89" i="24"/>
  <c r="Z9" i="24"/>
  <c r="Z42" i="24"/>
  <c r="Z35" i="24"/>
  <c r="Z17" i="24"/>
  <c r="Z7" i="24"/>
  <c r="Z43" i="24"/>
  <c r="Z19" i="24"/>
  <c r="Z21" i="24"/>
  <c r="Z15" i="24"/>
  <c r="Z67" i="24"/>
  <c r="Z93" i="24"/>
  <c r="Z29" i="24"/>
  <c r="Z36" i="24"/>
  <c r="Z39" i="24"/>
  <c r="Z70" i="24"/>
  <c r="Z28" i="24"/>
  <c r="Z52" i="24"/>
  <c r="Z77" i="24"/>
  <c r="Z24" i="24"/>
  <c r="Z83" i="24"/>
  <c r="Z11" i="24"/>
  <c r="Z69" i="24"/>
  <c r="Z92" i="24"/>
  <c r="Z56" i="24"/>
  <c r="Z31" i="24"/>
  <c r="Z12" i="24"/>
  <c r="Z84" i="24"/>
  <c r="Z97" i="24"/>
  <c r="Z49" i="24"/>
  <c r="Z88" i="24"/>
  <c r="Z76" i="24"/>
  <c r="Z98" i="24"/>
  <c r="Z50" i="24"/>
  <c r="Z20" i="24"/>
  <c r="Z48" i="24"/>
  <c r="Z46" i="24"/>
  <c r="Z13" i="24"/>
  <c r="Z41" i="24"/>
  <c r="Z91" i="24"/>
  <c r="Z72" i="24"/>
  <c r="Z86" i="24"/>
  <c r="Z27" i="24"/>
  <c r="Z78" i="24"/>
  <c r="Z82" i="24"/>
  <c r="Z14" i="24"/>
  <c r="Z66" i="24"/>
  <c r="Z71" i="24"/>
  <c r="Z33" i="24"/>
  <c r="Z75" i="24"/>
  <c r="Z47" i="24"/>
  <c r="Z73" i="24"/>
  <c r="Z95" i="24"/>
  <c r="Z65" i="24"/>
  <c r="Z79" i="24"/>
  <c r="Z51" i="24"/>
  <c r="Z40" i="24"/>
  <c r="Z38" i="24"/>
  <c r="Z16" i="24"/>
  <c r="Z23" i="24"/>
  <c r="Z44" i="24"/>
  <c r="Z37" i="24"/>
  <c r="AA96" i="24" l="1"/>
  <c r="AA124" i="24"/>
  <c r="AA122" i="24"/>
  <c r="AA123" i="24"/>
  <c r="AA125" i="24"/>
  <c r="AA100" i="24"/>
  <c r="AA126" i="24"/>
  <c r="AA121" i="24"/>
  <c r="AA103" i="24"/>
  <c r="AA104" i="24"/>
  <c r="AA105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BI111" i="20"/>
  <c r="BJ11" i="20"/>
  <c r="BJ29" i="20"/>
  <c r="BJ46" i="20"/>
  <c r="BJ62" i="20"/>
  <c r="BJ78" i="20"/>
  <c r="BJ101" i="20"/>
  <c r="BJ9" i="20"/>
  <c r="BJ27" i="20"/>
  <c r="BJ44" i="20"/>
  <c r="BJ60" i="20"/>
  <c r="BJ76" i="20"/>
  <c r="BJ99" i="20"/>
  <c r="BJ14" i="20"/>
  <c r="BJ49" i="20"/>
  <c r="BJ81" i="20"/>
  <c r="BJ16" i="20"/>
  <c r="BJ51" i="20"/>
  <c r="BJ90" i="20"/>
  <c r="BJ10" i="20"/>
  <c r="BJ45" i="20"/>
  <c r="BJ77" i="20"/>
  <c r="BJ4" i="20"/>
  <c r="BJ38" i="20"/>
  <c r="BJ71" i="20"/>
  <c r="BJ2" i="20"/>
  <c r="BJ66" i="20"/>
  <c r="BJ106" i="20"/>
  <c r="BJ13" i="20"/>
  <c r="BJ48" i="20"/>
  <c r="BJ64" i="20"/>
  <c r="BJ104" i="20"/>
  <c r="BJ24" i="20"/>
  <c r="BJ57" i="20"/>
  <c r="BJ26" i="20"/>
  <c r="BJ59" i="20"/>
  <c r="BJ98" i="20"/>
  <c r="BJ53" i="20"/>
  <c r="BJ92" i="20"/>
  <c r="BJ47" i="20"/>
  <c r="BJ79" i="20"/>
  <c r="BJ41" i="20"/>
  <c r="BJ97" i="20"/>
  <c r="BJ39" i="20"/>
  <c r="BJ72" i="20"/>
  <c r="BJ40" i="20"/>
  <c r="BJ42" i="20"/>
  <c r="BJ69" i="20"/>
  <c r="BJ63" i="20"/>
  <c r="BJ15" i="20"/>
  <c r="BJ33" i="20"/>
  <c r="BJ50" i="20"/>
  <c r="BJ82" i="20"/>
  <c r="BJ31" i="20"/>
  <c r="BJ80" i="20"/>
  <c r="BJ96" i="20"/>
  <c r="BJ18" i="20"/>
  <c r="BJ12" i="20"/>
  <c r="BJ25" i="20"/>
  <c r="BJ58" i="20"/>
  <c r="BJ5" i="20"/>
  <c r="BJ56" i="20"/>
  <c r="BJ6" i="20"/>
  <c r="BJ8" i="20"/>
  <c r="BJ3" i="20"/>
  <c r="BJ109" i="20"/>
  <c r="BJ103" i="20"/>
  <c r="BK1" i="20"/>
  <c r="BJ19" i="20"/>
  <c r="BJ37" i="20"/>
  <c r="BJ54" i="20"/>
  <c r="BJ70" i="20"/>
  <c r="BJ93" i="20"/>
  <c r="BJ110" i="20"/>
  <c r="BJ17" i="20"/>
  <c r="BJ35" i="20"/>
  <c r="BJ52" i="20"/>
  <c r="BJ68" i="20"/>
  <c r="BJ91" i="20"/>
  <c r="BJ108" i="20"/>
  <c r="BJ32" i="20"/>
  <c r="BJ65" i="20"/>
  <c r="BJ105" i="20"/>
  <c r="BJ34" i="20"/>
  <c r="BJ67" i="20"/>
  <c r="BJ107" i="20"/>
  <c r="BJ28" i="20"/>
  <c r="BJ61" i="20"/>
  <c r="BJ100" i="20"/>
  <c r="BJ20" i="20"/>
  <c r="BJ55" i="20"/>
  <c r="BJ94" i="20"/>
  <c r="BJ7" i="20"/>
  <c r="BJ74" i="20"/>
  <c r="BJ21" i="20"/>
  <c r="BJ95" i="20"/>
  <c r="BJ73" i="20"/>
  <c r="BJ75" i="20"/>
  <c r="BJ36" i="20"/>
  <c r="BJ30" i="20"/>
  <c r="AA101" i="24"/>
  <c r="AA102" i="24"/>
  <c r="AA62" i="24"/>
  <c r="AA63" i="24"/>
  <c r="AA4" i="24"/>
  <c r="AA59" i="24"/>
  <c r="AA58" i="24"/>
  <c r="AA57" i="24"/>
  <c r="AA61" i="24"/>
  <c r="AA60" i="24"/>
  <c r="AA70" i="24"/>
  <c r="AA15" i="24"/>
  <c r="AA37" i="24"/>
  <c r="AA29" i="24"/>
  <c r="AA93" i="24"/>
  <c r="AA20" i="24"/>
  <c r="AA84" i="24"/>
  <c r="AA27" i="24"/>
  <c r="AA5" i="24"/>
  <c r="AA48" i="24"/>
  <c r="AA54" i="24"/>
  <c r="AA7" i="24"/>
  <c r="AA22" i="24"/>
  <c r="AA73" i="24"/>
  <c r="AA69" i="24"/>
  <c r="AA86" i="24"/>
  <c r="AA47" i="24"/>
  <c r="AA53" i="24"/>
  <c r="AA99" i="24"/>
  <c r="AA34" i="24"/>
  <c r="AA6" i="24"/>
  <c r="AA16" i="24"/>
  <c r="AA91" i="24"/>
  <c r="AA43" i="24"/>
  <c r="AA90" i="24"/>
  <c r="AA49" i="24"/>
  <c r="AA46" i="24"/>
  <c r="AA18" i="24"/>
  <c r="AA42" i="24"/>
  <c r="AA92" i="24"/>
  <c r="AA33" i="24"/>
  <c r="AA11" i="24"/>
  <c r="AA97" i="24"/>
  <c r="AA17" i="24"/>
  <c r="AA74" i="24"/>
  <c r="AA10" i="24"/>
  <c r="AA66" i="24"/>
  <c r="AA52" i="24"/>
  <c r="AA9" i="24"/>
  <c r="AA95" i="24"/>
  <c r="AA38" i="24"/>
  <c r="AB3" i="24"/>
  <c r="AA67" i="24"/>
  <c r="AA13" i="24"/>
  <c r="AA78" i="24"/>
  <c r="AA98" i="24"/>
  <c r="AA21" i="24"/>
  <c r="AA50" i="24"/>
  <c r="AA65" i="24"/>
  <c r="AA89" i="24"/>
  <c r="AA71" i="24"/>
  <c r="AA85" i="24"/>
  <c r="AA23" i="24"/>
  <c r="AA41" i="24"/>
  <c r="AA83" i="24"/>
  <c r="AA82" i="24"/>
  <c r="AA87" i="24"/>
  <c r="AA77" i="24"/>
  <c r="AA19" i="24"/>
  <c r="AA75" i="24"/>
  <c r="AA28" i="24"/>
  <c r="AA44" i="24"/>
  <c r="AA88" i="24"/>
  <c r="AA31" i="24"/>
  <c r="AA25" i="24"/>
  <c r="AA26" i="24"/>
  <c r="AA30" i="24"/>
  <c r="AA80" i="24"/>
  <c r="AA36" i="24"/>
  <c r="AA14" i="24"/>
  <c r="AA24" i="24"/>
  <c r="AA12" i="24"/>
  <c r="AA72" i="24"/>
  <c r="AA76" i="24"/>
  <c r="AA45" i="24"/>
  <c r="AA39" i="24"/>
  <c r="AA8" i="24"/>
  <c r="AA32" i="24"/>
  <c r="AA55" i="24"/>
  <c r="AA68" i="24"/>
  <c r="AA94" i="24"/>
  <c r="AA51" i="24"/>
  <c r="AA79" i="24"/>
  <c r="AA56" i="24"/>
  <c r="AA81" i="24"/>
  <c r="AA35" i="24"/>
  <c r="AA40" i="24"/>
  <c r="AB96" i="24" l="1"/>
  <c r="AB124" i="24"/>
  <c r="AB122" i="24"/>
  <c r="AB123" i="24"/>
  <c r="AB125" i="24"/>
  <c r="AB100" i="24"/>
  <c r="AB126" i="24"/>
  <c r="AB121" i="24"/>
  <c r="AB103" i="24"/>
  <c r="AB104" i="24"/>
  <c r="AB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BK35" i="20"/>
  <c r="BK108" i="20"/>
  <c r="BK93" i="20"/>
  <c r="BK28" i="20"/>
  <c r="BK55" i="20"/>
  <c r="BK96" i="20"/>
  <c r="BK5" i="20"/>
  <c r="BK21" i="20"/>
  <c r="BK39" i="20"/>
  <c r="BK56" i="20"/>
  <c r="BK72" i="20"/>
  <c r="BK95" i="20"/>
  <c r="BK7" i="20"/>
  <c r="BK25" i="20"/>
  <c r="BK41" i="20"/>
  <c r="BK58" i="20"/>
  <c r="BK74" i="20"/>
  <c r="BK97" i="20"/>
  <c r="BK8" i="20"/>
  <c r="BK42" i="20"/>
  <c r="BK75" i="20"/>
  <c r="BK3" i="20"/>
  <c r="BK36" i="20"/>
  <c r="BK69" i="20"/>
  <c r="BK109" i="20"/>
  <c r="BK30" i="20"/>
  <c r="BK63" i="20"/>
  <c r="BK103" i="20"/>
  <c r="BK32" i="20"/>
  <c r="BK65" i="20"/>
  <c r="BK105" i="20"/>
  <c r="BK16" i="20"/>
  <c r="BK90" i="20"/>
  <c r="BK10" i="20"/>
  <c r="BK45" i="20"/>
  <c r="BK4" i="20"/>
  <c r="BK38" i="20"/>
  <c r="BK71" i="20"/>
  <c r="BK6" i="20"/>
  <c r="BK40" i="20"/>
  <c r="BK73" i="20"/>
  <c r="BK2" i="20"/>
  <c r="BL1" i="20"/>
  <c r="BK52" i="20"/>
  <c r="BK19" i="20"/>
  <c r="BK110" i="20"/>
  <c r="BK61" i="20"/>
  <c r="BK94" i="20"/>
  <c r="BK9" i="20"/>
  <c r="BK27" i="20"/>
  <c r="BK44" i="20"/>
  <c r="BK60" i="20"/>
  <c r="BK76" i="20"/>
  <c r="BK99" i="20"/>
  <c r="BK11" i="20"/>
  <c r="BK29" i="20"/>
  <c r="BK46" i="20"/>
  <c r="BK62" i="20"/>
  <c r="BK78" i="20"/>
  <c r="BK101" i="20"/>
  <c r="BK51" i="20"/>
  <c r="BK77" i="20"/>
  <c r="BK17" i="20"/>
  <c r="BK68" i="20"/>
  <c r="BK37" i="20"/>
  <c r="BK70" i="20"/>
  <c r="BK107" i="20"/>
  <c r="BK20" i="20"/>
  <c r="BK57" i="20"/>
  <c r="BK13" i="20"/>
  <c r="BK31" i="20"/>
  <c r="BK48" i="20"/>
  <c r="BK64" i="20"/>
  <c r="BK80" i="20"/>
  <c r="BK104" i="20"/>
  <c r="BK15" i="20"/>
  <c r="BK33" i="20"/>
  <c r="BK50" i="20"/>
  <c r="BK66" i="20"/>
  <c r="BK82" i="20"/>
  <c r="BK106" i="20"/>
  <c r="BK26" i="20"/>
  <c r="BK59" i="20"/>
  <c r="BK98" i="20"/>
  <c r="BK18" i="20"/>
  <c r="BK53" i="20"/>
  <c r="BK92" i="20"/>
  <c r="BK12" i="20"/>
  <c r="BK47" i="20"/>
  <c r="BK79" i="20"/>
  <c r="BK14" i="20"/>
  <c r="BK49" i="20"/>
  <c r="BK81" i="20"/>
  <c r="BK91" i="20"/>
  <c r="BK54" i="20"/>
  <c r="BK34" i="20"/>
  <c r="BK67" i="20"/>
  <c r="BK100" i="20"/>
  <c r="BK24" i="20"/>
  <c r="BJ111" i="20"/>
  <c r="AB101" i="24"/>
  <c r="AB102" i="24"/>
  <c r="AB62" i="24"/>
  <c r="AB63" i="24"/>
  <c r="AB4" i="24"/>
  <c r="AB59" i="24"/>
  <c r="AB58" i="24"/>
  <c r="AB57" i="24"/>
  <c r="AB61" i="24"/>
  <c r="AB60" i="24"/>
  <c r="AB92" i="24"/>
  <c r="AB33" i="24"/>
  <c r="AB28" i="24"/>
  <c r="AB8" i="24"/>
  <c r="AB99" i="24"/>
  <c r="AB18" i="24"/>
  <c r="AB40" i="24"/>
  <c r="AB42" i="24"/>
  <c r="AB49" i="24"/>
  <c r="AB48" i="24"/>
  <c r="AB10" i="24"/>
  <c r="AB19" i="24"/>
  <c r="AB56" i="24"/>
  <c r="AB46" i="24"/>
  <c r="AB17" i="24"/>
  <c r="AB21" i="24"/>
  <c r="AB53" i="24"/>
  <c r="AB37" i="24"/>
  <c r="AB51" i="24"/>
  <c r="AB72" i="24"/>
  <c r="AB39" i="24"/>
  <c r="AB76" i="24"/>
  <c r="AB89" i="24"/>
  <c r="AB87" i="24"/>
  <c r="AB66" i="24"/>
  <c r="AB54" i="24"/>
  <c r="AB11" i="24"/>
  <c r="AB65" i="24"/>
  <c r="AB29" i="24"/>
  <c r="AB98" i="24"/>
  <c r="AB14" i="24"/>
  <c r="AB78" i="24"/>
  <c r="AB44" i="24"/>
  <c r="AB91" i="24"/>
  <c r="AB27" i="24"/>
  <c r="AB13" i="24"/>
  <c r="AB32" i="24"/>
  <c r="AB68" i="24"/>
  <c r="AB77" i="24"/>
  <c r="AB34" i="24"/>
  <c r="AB7" i="24"/>
  <c r="AB74" i="24"/>
  <c r="AB36" i="24"/>
  <c r="AB16" i="24"/>
  <c r="AB82" i="24"/>
  <c r="AB80" i="24"/>
  <c r="AB31" i="24"/>
  <c r="AB43" i="24"/>
  <c r="AB15" i="24"/>
  <c r="AC3" i="24"/>
  <c r="AB88" i="24"/>
  <c r="AB35" i="24"/>
  <c r="AB50" i="24"/>
  <c r="AB86" i="24"/>
  <c r="AB90" i="24"/>
  <c r="AB93" i="24"/>
  <c r="AB47" i="24"/>
  <c r="AB41" i="24"/>
  <c r="AB84" i="24"/>
  <c r="AB52" i="24"/>
  <c r="AB22" i="24"/>
  <c r="AB30" i="24"/>
  <c r="AB38" i="24"/>
  <c r="AB67" i="24"/>
  <c r="AB45" i="24"/>
  <c r="AB95" i="24"/>
  <c r="AB12" i="24"/>
  <c r="AB9" i="24"/>
  <c r="AB75" i="24"/>
  <c r="AB94" i="24"/>
  <c r="AB23" i="24"/>
  <c r="AB5" i="24"/>
  <c r="AB26" i="24"/>
  <c r="AB71" i="24"/>
  <c r="AB20" i="24"/>
  <c r="AB85" i="24"/>
  <c r="AB24" i="24"/>
  <c r="AB6" i="24"/>
  <c r="AB73" i="24"/>
  <c r="AB97" i="24"/>
  <c r="AB70" i="24"/>
  <c r="AB79" i="24"/>
  <c r="AB25" i="24"/>
  <c r="AB55" i="24"/>
  <c r="AB81" i="24"/>
  <c r="AB69" i="24"/>
  <c r="AB83" i="24"/>
  <c r="AC96" i="24" l="1"/>
  <c r="AC124" i="24"/>
  <c r="AC122" i="24"/>
  <c r="AC123" i="24"/>
  <c r="AC125" i="24"/>
  <c r="AC100" i="24"/>
  <c r="AC126" i="24"/>
  <c r="AC121" i="24"/>
  <c r="AC103" i="24"/>
  <c r="AC104" i="24"/>
  <c r="AC105" i="24"/>
  <c r="AC106" i="24"/>
  <c r="AC107" i="24"/>
  <c r="AC108" i="24"/>
  <c r="AC109" i="24"/>
  <c r="AC110" i="24"/>
  <c r="AC111" i="24"/>
  <c r="AC112" i="24"/>
  <c r="AC113" i="24"/>
  <c r="AC114" i="24"/>
  <c r="AC115" i="24"/>
  <c r="AC117" i="24"/>
  <c r="AC118" i="24"/>
  <c r="AC119" i="24"/>
  <c r="AC120" i="24"/>
  <c r="AC116" i="24"/>
  <c r="BL27" i="20"/>
  <c r="BL38" i="20"/>
  <c r="BL61" i="20"/>
  <c r="BL78" i="20"/>
  <c r="BL7" i="20"/>
  <c r="BL72" i="20"/>
  <c r="BL14" i="20"/>
  <c r="BL29" i="20"/>
  <c r="BL2" i="20"/>
  <c r="BL24" i="20"/>
  <c r="BL13" i="20"/>
  <c r="BL31" i="20"/>
  <c r="BL48" i="20"/>
  <c r="BL64" i="20"/>
  <c r="BL20" i="20"/>
  <c r="BL45" i="20"/>
  <c r="BL66" i="20"/>
  <c r="BL82" i="20"/>
  <c r="BL106" i="20"/>
  <c r="BL12" i="20"/>
  <c r="BL36" i="20"/>
  <c r="BL58" i="20"/>
  <c r="BL76" i="20"/>
  <c r="BL99" i="20"/>
  <c r="BL26" i="20"/>
  <c r="BL69" i="20"/>
  <c r="BL109" i="20"/>
  <c r="BL40" i="20"/>
  <c r="BL79" i="20"/>
  <c r="BL8" i="20"/>
  <c r="BL54" i="20"/>
  <c r="BL96" i="20"/>
  <c r="BL34" i="20"/>
  <c r="BL75" i="20"/>
  <c r="BL5" i="20"/>
  <c r="BL39" i="20"/>
  <c r="BL10" i="20"/>
  <c r="BL74" i="20"/>
  <c r="BL3" i="20"/>
  <c r="BL47" i="20"/>
  <c r="BL91" i="20"/>
  <c r="BL49" i="20"/>
  <c r="BL16" i="20"/>
  <c r="BL103" i="20"/>
  <c r="BL11" i="20"/>
  <c r="BL98" i="20"/>
  <c r="BL60" i="20"/>
  <c r="BL30" i="20"/>
  <c r="BL59" i="20"/>
  <c r="BL42" i="20"/>
  <c r="BL107" i="20"/>
  <c r="BM1" i="20"/>
  <c r="BL17" i="20"/>
  <c r="BL35" i="20"/>
  <c r="BL52" i="20"/>
  <c r="BL4" i="20"/>
  <c r="BL28" i="20"/>
  <c r="BL50" i="20"/>
  <c r="BL70" i="20"/>
  <c r="BL93" i="20"/>
  <c r="BL110" i="20"/>
  <c r="BL18" i="20"/>
  <c r="BL41" i="20"/>
  <c r="BL63" i="20"/>
  <c r="BL80" i="20"/>
  <c r="BL104" i="20"/>
  <c r="BL37" i="20"/>
  <c r="BL77" i="20"/>
  <c r="BL6" i="20"/>
  <c r="BL51" i="20"/>
  <c r="BL94" i="20"/>
  <c r="BL19" i="20"/>
  <c r="BL65" i="20"/>
  <c r="BL105" i="20"/>
  <c r="BL46" i="20"/>
  <c r="BL90" i="20"/>
  <c r="BL21" i="20"/>
  <c r="BL56" i="20"/>
  <c r="BL33" i="20"/>
  <c r="BL55" i="20"/>
  <c r="BL97" i="20"/>
  <c r="BL25" i="20"/>
  <c r="BL68" i="20"/>
  <c r="BL108" i="20"/>
  <c r="BL92" i="20"/>
  <c r="BL62" i="20"/>
  <c r="BL32" i="20"/>
  <c r="BL73" i="20"/>
  <c r="BL57" i="20"/>
  <c r="BL9" i="20"/>
  <c r="BL44" i="20"/>
  <c r="BL15" i="20"/>
  <c r="BL101" i="20"/>
  <c r="BL53" i="20"/>
  <c r="BL95" i="20"/>
  <c r="BL100" i="20"/>
  <c r="BL71" i="20"/>
  <c r="BL81" i="20"/>
  <c r="BL67" i="20"/>
  <c r="BK111" i="20"/>
  <c r="AC101" i="24"/>
  <c r="AC102" i="24"/>
  <c r="AC62" i="24"/>
  <c r="AC63" i="24"/>
  <c r="AC4" i="24"/>
  <c r="AC59" i="24"/>
  <c r="AC58" i="24"/>
  <c r="AC57" i="24"/>
  <c r="AC61" i="24"/>
  <c r="AC60" i="24"/>
  <c r="AC80" i="24"/>
  <c r="AC71" i="24"/>
  <c r="AC13" i="24"/>
  <c r="AC53" i="24"/>
  <c r="AC20" i="24"/>
  <c r="AC43" i="24"/>
  <c r="AC48" i="24"/>
  <c r="AC27" i="24"/>
  <c r="AC75" i="24"/>
  <c r="AC52" i="24"/>
  <c r="AC91" i="24"/>
  <c r="AC65" i="24"/>
  <c r="AC79" i="24"/>
  <c r="AC9" i="24"/>
  <c r="AC81" i="24"/>
  <c r="AC24" i="24"/>
  <c r="AC8" i="24"/>
  <c r="AC66" i="24"/>
  <c r="AC73" i="24"/>
  <c r="AC87" i="24"/>
  <c r="AC21" i="24"/>
  <c r="AC51" i="24"/>
  <c r="AC33" i="24"/>
  <c r="AC93" i="24"/>
  <c r="AC15" i="24"/>
  <c r="AC85" i="24"/>
  <c r="AC99" i="24"/>
  <c r="AC92" i="24"/>
  <c r="AC46" i="24"/>
  <c r="AC90" i="24"/>
  <c r="AC45" i="24"/>
  <c r="AC14" i="24"/>
  <c r="AC40" i="24"/>
  <c r="AC26" i="24"/>
  <c r="AC98" i="24"/>
  <c r="AC97" i="24"/>
  <c r="AC44" i="24"/>
  <c r="AC7" i="24"/>
  <c r="AC32" i="24"/>
  <c r="AC11" i="24"/>
  <c r="AC12" i="24"/>
  <c r="AC84" i="24"/>
  <c r="AC10" i="24"/>
  <c r="AC17" i="24"/>
  <c r="AC19" i="24"/>
  <c r="AC89" i="24"/>
  <c r="AC38" i="24"/>
  <c r="AC70" i="24"/>
  <c r="AC82" i="24"/>
  <c r="AC22" i="24"/>
  <c r="AD3" i="24"/>
  <c r="AC68" i="24"/>
  <c r="AC69" i="24"/>
  <c r="AC35" i="24"/>
  <c r="AC55" i="24"/>
  <c r="AC74" i="24"/>
  <c r="AC72" i="24"/>
  <c r="AC37" i="24"/>
  <c r="AC16" i="24"/>
  <c r="AC30" i="24"/>
  <c r="AC94" i="24"/>
  <c r="AC6" i="24"/>
  <c r="AC50" i="24"/>
  <c r="AC76" i="24"/>
  <c r="AC34" i="24"/>
  <c r="AC28" i="24"/>
  <c r="AC41" i="24"/>
  <c r="AC83" i="24"/>
  <c r="AC31" i="24"/>
  <c r="AC54" i="24"/>
  <c r="AC23" i="24"/>
  <c r="AC18" i="24"/>
  <c r="AC88" i="24"/>
  <c r="AC29" i="24"/>
  <c r="AC78" i="24"/>
  <c r="AC95" i="24"/>
  <c r="AC49" i="24"/>
  <c r="AC56" i="24"/>
  <c r="AC67" i="24"/>
  <c r="AC36" i="24"/>
  <c r="AC86" i="24"/>
  <c r="AC77" i="24"/>
  <c r="AC47" i="24"/>
  <c r="AC25" i="24"/>
  <c r="AC42" i="24"/>
  <c r="AC5" i="24"/>
  <c r="AC39" i="24"/>
  <c r="AD96" i="24" l="1"/>
  <c r="AD124" i="24"/>
  <c r="AD122" i="24"/>
  <c r="AD123" i="24"/>
  <c r="AD125" i="24"/>
  <c r="AD100" i="24"/>
  <c r="AD126" i="24"/>
  <c r="AD121" i="24"/>
  <c r="AD103" i="24"/>
  <c r="AD104" i="24"/>
  <c r="AD105" i="24"/>
  <c r="AD106" i="24"/>
  <c r="AD107" i="24"/>
  <c r="AD108" i="24"/>
  <c r="AD109" i="24"/>
  <c r="AD111" i="24"/>
  <c r="AD112" i="24"/>
  <c r="AD113" i="24"/>
  <c r="AD114" i="24"/>
  <c r="AD115" i="24"/>
  <c r="AD116" i="24"/>
  <c r="AD110" i="24"/>
  <c r="AD120" i="24"/>
  <c r="AD117" i="24"/>
  <c r="AD118" i="24"/>
  <c r="AD119" i="24"/>
  <c r="BN1" i="20"/>
  <c r="BM2" i="20"/>
  <c r="BL111" i="20"/>
  <c r="AD101" i="24"/>
  <c r="AD102" i="24"/>
  <c r="AD62" i="24"/>
  <c r="AD63" i="24"/>
  <c r="AD4" i="24"/>
  <c r="AD59" i="24"/>
  <c r="AD58" i="24"/>
  <c r="AD57" i="24"/>
  <c r="AD61" i="24"/>
  <c r="AD60" i="24"/>
  <c r="AD67" i="24"/>
  <c r="AD5" i="24"/>
  <c r="AD85" i="24"/>
  <c r="AD31" i="24"/>
  <c r="AD9" i="24"/>
  <c r="AD16" i="24"/>
  <c r="AD37" i="24"/>
  <c r="AD43" i="24"/>
  <c r="AD68" i="24"/>
  <c r="AD51" i="24"/>
  <c r="AD44" i="24"/>
  <c r="AE3" i="24"/>
  <c r="AD35" i="24"/>
  <c r="AD7" i="24"/>
  <c r="AD65" i="24"/>
  <c r="AD11" i="24"/>
  <c r="AD29" i="24"/>
  <c r="AD73" i="24"/>
  <c r="AD6" i="24"/>
  <c r="AD19" i="24"/>
  <c r="AD53" i="24"/>
  <c r="AD40" i="24"/>
  <c r="AD18" i="24"/>
  <c r="AD8" i="24"/>
  <c r="AD28" i="24"/>
  <c r="AD32" i="24"/>
  <c r="AD97" i="24"/>
  <c r="AD49" i="24"/>
  <c r="AD25" i="24"/>
  <c r="AD88" i="24"/>
  <c r="AD91" i="24"/>
  <c r="AD78" i="24"/>
  <c r="AD98" i="24"/>
  <c r="AD50" i="24"/>
  <c r="AD17" i="24"/>
  <c r="AD71" i="24"/>
  <c r="AD92" i="24"/>
  <c r="AD45" i="24"/>
  <c r="AD23" i="24"/>
  <c r="AD95" i="24"/>
  <c r="AD94" i="24"/>
  <c r="AD99" i="24"/>
  <c r="AD81" i="24"/>
  <c r="AD22" i="24"/>
  <c r="AD70" i="24"/>
  <c r="AD79" i="24"/>
  <c r="AD21" i="24"/>
  <c r="AD15" i="24"/>
  <c r="AD27" i="24"/>
  <c r="AD13" i="24"/>
  <c r="AD80" i="24"/>
  <c r="AD36" i="24"/>
  <c r="AD39" i="24"/>
  <c r="AD12" i="24"/>
  <c r="AD42" i="24"/>
  <c r="AD76" i="24"/>
  <c r="AD30" i="24"/>
  <c r="AD24" i="24"/>
  <c r="AD66" i="24"/>
  <c r="AD48" i="24"/>
  <c r="AD10" i="24"/>
  <c r="AD72" i="24"/>
  <c r="AD52" i="24"/>
  <c r="AD77" i="24"/>
  <c r="AD33" i="24"/>
  <c r="AD87" i="24"/>
  <c r="AD83" i="24"/>
  <c r="AD75" i="24"/>
  <c r="AD20" i="24"/>
  <c r="AD82" i="24"/>
  <c r="AD14" i="24"/>
  <c r="AD26" i="24"/>
  <c r="AD41" i="24"/>
  <c r="AD84" i="24"/>
  <c r="AD54" i="24"/>
  <c r="AD47" i="24"/>
  <c r="AD69" i="24"/>
  <c r="AD89" i="24"/>
  <c r="AD93" i="24"/>
  <c r="AD46" i="24"/>
  <c r="AD38" i="24"/>
  <c r="AD90" i="24"/>
  <c r="AD56" i="24"/>
  <c r="AD55" i="24"/>
  <c r="AD74" i="24"/>
  <c r="AD86" i="24"/>
  <c r="AD34" i="24"/>
  <c r="AE96" i="24" l="1"/>
  <c r="AE124" i="24"/>
  <c r="AE122" i="24"/>
  <c r="AE123" i="24"/>
  <c r="AE125" i="24"/>
  <c r="AE100" i="24"/>
  <c r="AE126" i="24"/>
  <c r="AE121" i="24"/>
  <c r="AE103" i="24"/>
  <c r="AE104" i="24"/>
  <c r="AE105" i="24"/>
  <c r="AE106" i="24"/>
  <c r="AE107" i="24"/>
  <c r="AE108" i="24"/>
  <c r="AE109" i="24"/>
  <c r="AE111" i="24"/>
  <c r="AE112" i="24"/>
  <c r="AE113" i="24"/>
  <c r="AE114" i="24"/>
  <c r="AE115" i="24"/>
  <c r="AE110" i="24"/>
  <c r="AE116" i="24"/>
  <c r="AE117" i="24"/>
  <c r="AE118" i="24"/>
  <c r="AE119" i="24"/>
  <c r="AE120" i="24"/>
  <c r="BO1" i="20"/>
  <c r="BN2" i="20"/>
  <c r="AE101" i="24"/>
  <c r="AE102" i="24"/>
  <c r="AE62" i="24"/>
  <c r="AE63" i="24"/>
  <c r="AE4" i="24"/>
  <c r="AE59" i="24"/>
  <c r="AE58" i="24"/>
  <c r="AE57" i="24"/>
  <c r="AE61" i="24"/>
  <c r="AE60" i="24"/>
  <c r="AE86" i="24"/>
  <c r="AE66" i="24"/>
  <c r="AE77" i="24"/>
  <c r="AE94" i="24"/>
  <c r="AE72" i="24"/>
  <c r="AE47" i="24"/>
  <c r="AE37" i="24"/>
  <c r="AE83" i="24"/>
  <c r="AE50" i="24"/>
  <c r="AE76" i="24"/>
  <c r="AE18" i="24"/>
  <c r="AE84" i="24"/>
  <c r="AE30" i="24"/>
  <c r="AE69" i="24"/>
  <c r="AE16" i="24"/>
  <c r="AE41" i="24"/>
  <c r="AE82" i="24"/>
  <c r="AE43" i="24"/>
  <c r="AE33" i="24"/>
  <c r="AE92" i="24"/>
  <c r="AE93" i="24"/>
  <c r="AE15" i="24"/>
  <c r="AE68" i="24"/>
  <c r="AE79" i="24"/>
  <c r="AE14" i="24"/>
  <c r="AE28" i="24"/>
  <c r="AE54" i="24"/>
  <c r="AE22" i="24"/>
  <c r="AE48" i="24"/>
  <c r="AE44" i="24"/>
  <c r="AE51" i="24"/>
  <c r="AE89" i="24"/>
  <c r="AE65" i="24"/>
  <c r="AE27" i="24"/>
  <c r="AE20" i="24"/>
  <c r="AE5" i="24"/>
  <c r="AE73" i="24"/>
  <c r="AE87" i="24"/>
  <c r="AE42" i="24"/>
  <c r="AE52" i="24"/>
  <c r="AE95" i="24"/>
  <c r="AE25" i="24"/>
  <c r="AE12" i="24"/>
  <c r="AE99" i="24"/>
  <c r="AE29" i="24"/>
  <c r="AE31" i="24"/>
  <c r="AE35" i="24"/>
  <c r="AE49" i="24"/>
  <c r="AE8" i="24"/>
  <c r="AE75" i="24"/>
  <c r="AE78" i="24"/>
  <c r="AE98" i="24"/>
  <c r="AE39" i="24"/>
  <c r="AE67" i="24"/>
  <c r="AE24" i="24"/>
  <c r="AE53" i="24"/>
  <c r="AE34" i="24"/>
  <c r="AE56" i="24"/>
  <c r="AE70" i="24"/>
  <c r="AE81" i="24"/>
  <c r="AE45" i="24"/>
  <c r="AE71" i="24"/>
  <c r="AE38" i="24"/>
  <c r="AE13" i="24"/>
  <c r="AE6" i="24"/>
  <c r="AE88" i="24"/>
  <c r="AE74" i="24"/>
  <c r="AE32" i="24"/>
  <c r="AE97" i="24"/>
  <c r="AE21" i="24"/>
  <c r="AE17" i="24"/>
  <c r="AE26" i="24"/>
  <c r="AE90" i="24"/>
  <c r="AE80" i="24"/>
  <c r="AE36" i="24"/>
  <c r="AE23" i="24"/>
  <c r="AE91" i="24"/>
  <c r="AF3" i="24"/>
  <c r="AE9" i="24"/>
  <c r="AE10" i="24"/>
  <c r="AE7" i="24"/>
  <c r="AE40" i="24"/>
  <c r="AE55" i="24"/>
  <c r="AE46" i="24"/>
  <c r="AE11" i="24"/>
  <c r="AE19" i="24"/>
  <c r="AE85" i="24"/>
  <c r="AF96" i="24" l="1"/>
  <c r="AF124" i="24"/>
  <c r="AF122" i="24"/>
  <c r="AF123" i="24"/>
  <c r="AF125" i="24"/>
  <c r="AF100" i="24"/>
  <c r="AF126" i="24"/>
  <c r="AF121" i="24"/>
  <c r="AF103" i="24"/>
  <c r="AF104" i="24"/>
  <c r="AF105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BP1" i="20"/>
  <c r="BO17" i="20"/>
  <c r="BO35" i="20"/>
  <c r="BO52" i="20"/>
  <c r="BO68" i="20"/>
  <c r="BO91" i="20"/>
  <c r="BO108" i="20"/>
  <c r="BO20" i="20"/>
  <c r="BO45" i="20"/>
  <c r="BO66" i="20"/>
  <c r="BO94" i="20"/>
  <c r="BO7" i="20"/>
  <c r="BO30" i="20"/>
  <c r="BO53" i="20"/>
  <c r="BO74" i="20"/>
  <c r="BO103" i="20"/>
  <c r="BO34" i="20"/>
  <c r="BO78" i="20"/>
  <c r="BO26" i="20"/>
  <c r="BO70" i="20"/>
  <c r="BO6" i="20"/>
  <c r="BO51" i="20"/>
  <c r="BO101" i="20"/>
  <c r="BO42" i="20"/>
  <c r="BO93" i="20"/>
  <c r="BO80" i="20"/>
  <c r="BO61" i="20"/>
  <c r="BO25" i="20"/>
  <c r="BO69" i="20"/>
  <c r="BO67" i="20"/>
  <c r="BO40" i="20"/>
  <c r="BO75" i="20"/>
  <c r="BO5" i="20"/>
  <c r="BO21" i="20"/>
  <c r="BO39" i="20"/>
  <c r="BO56" i="20"/>
  <c r="BO72" i="20"/>
  <c r="BO95" i="20"/>
  <c r="BO4" i="20"/>
  <c r="BO28" i="20"/>
  <c r="BO50" i="20"/>
  <c r="BO71" i="20"/>
  <c r="BO100" i="20"/>
  <c r="BO12" i="20"/>
  <c r="BO36" i="20"/>
  <c r="BO58" i="20"/>
  <c r="BO79" i="20"/>
  <c r="BO109" i="20"/>
  <c r="BO46" i="20"/>
  <c r="BO96" i="20"/>
  <c r="BO37" i="20"/>
  <c r="BO81" i="20"/>
  <c r="BO16" i="20"/>
  <c r="BO62" i="20"/>
  <c r="BO8" i="20"/>
  <c r="BO54" i="20"/>
  <c r="BO105" i="20"/>
  <c r="BO13" i="20"/>
  <c r="BO31" i="20"/>
  <c r="BO48" i="20"/>
  <c r="BO104" i="20"/>
  <c r="BO15" i="20"/>
  <c r="BO82" i="20"/>
  <c r="BO47" i="20"/>
  <c r="BO24" i="20"/>
  <c r="BO59" i="20"/>
  <c r="BO90" i="20"/>
  <c r="BO9" i="20"/>
  <c r="BO27" i="20"/>
  <c r="BO44" i="20"/>
  <c r="BO60" i="20"/>
  <c r="BO76" i="20"/>
  <c r="BO99" i="20"/>
  <c r="BO10" i="20"/>
  <c r="BO33" i="20"/>
  <c r="BO55" i="20"/>
  <c r="BO77" i="20"/>
  <c r="BO106" i="20"/>
  <c r="BO18" i="20"/>
  <c r="BO41" i="20"/>
  <c r="BO63" i="20"/>
  <c r="BO92" i="20"/>
  <c r="BO11" i="20"/>
  <c r="BO57" i="20"/>
  <c r="BO107" i="20"/>
  <c r="BO49" i="20"/>
  <c r="BO98" i="20"/>
  <c r="BO29" i="20"/>
  <c r="BO73" i="20"/>
  <c r="BO19" i="20"/>
  <c r="BO65" i="20"/>
  <c r="BO2" i="20"/>
  <c r="BO64" i="20"/>
  <c r="BO38" i="20"/>
  <c r="BO3" i="20"/>
  <c r="BO97" i="20"/>
  <c r="BO14" i="20"/>
  <c r="BO110" i="20"/>
  <c r="BO32" i="20"/>
  <c r="AF101" i="24"/>
  <c r="AF102" i="24"/>
  <c r="AF62" i="24"/>
  <c r="AF63" i="24"/>
  <c r="AF72" i="24"/>
  <c r="AF59" i="24"/>
  <c r="AF58" i="24"/>
  <c r="AF57" i="24"/>
  <c r="AF61" i="24"/>
  <c r="AF60" i="24"/>
  <c r="AF95" i="24"/>
  <c r="AF56" i="24"/>
  <c r="AF34" i="24"/>
  <c r="AF70" i="24"/>
  <c r="AF49" i="24"/>
  <c r="AF69" i="24"/>
  <c r="AF11" i="24"/>
  <c r="AF52" i="24"/>
  <c r="AF31" i="24"/>
  <c r="AF16" i="24"/>
  <c r="AF43" i="24"/>
  <c r="AF20" i="24"/>
  <c r="AF29" i="24"/>
  <c r="AF39" i="24"/>
  <c r="AF86" i="24"/>
  <c r="AF91" i="24"/>
  <c r="AF78" i="24"/>
  <c r="AF23" i="24"/>
  <c r="AF99" i="24"/>
  <c r="AF27" i="24"/>
  <c r="AF76" i="24"/>
  <c r="AF81" i="24"/>
  <c r="AF67" i="24"/>
  <c r="AF54" i="24"/>
  <c r="AF97" i="24"/>
  <c r="AF21" i="24"/>
  <c r="AF65" i="24"/>
  <c r="AF41" i="24"/>
  <c r="AF24" i="24"/>
  <c r="AF13" i="24"/>
  <c r="AF38" i="24"/>
  <c r="AF73" i="24"/>
  <c r="AF37" i="24"/>
  <c r="AF71" i="24"/>
  <c r="AF18" i="24"/>
  <c r="AF75" i="24"/>
  <c r="AF35" i="24"/>
  <c r="AF88" i="24"/>
  <c r="AF80" i="24"/>
  <c r="AF12" i="24"/>
  <c r="AF33" i="24"/>
  <c r="AF25" i="24"/>
  <c r="AF77" i="24"/>
  <c r="AF42" i="24"/>
  <c r="AF22" i="24"/>
  <c r="AF68" i="24"/>
  <c r="AF44" i="24"/>
  <c r="AF46" i="24"/>
  <c r="AF51" i="24"/>
  <c r="AF66" i="24"/>
  <c r="AF92" i="24"/>
  <c r="AF85" i="24"/>
  <c r="AF48" i="24"/>
  <c r="AF87" i="24"/>
  <c r="AF90" i="24"/>
  <c r="AF40" i="24"/>
  <c r="AF28" i="24"/>
  <c r="AF47" i="24"/>
  <c r="AF6" i="24"/>
  <c r="AF26" i="24"/>
  <c r="AF83" i="24"/>
  <c r="AF84" i="24"/>
  <c r="AF19" i="24"/>
  <c r="AF45" i="24"/>
  <c r="AF17" i="24"/>
  <c r="AF8" i="24"/>
  <c r="AF53" i="24"/>
  <c r="AF93" i="24"/>
  <c r="AF10" i="24"/>
  <c r="AF55" i="24"/>
  <c r="AF15" i="24"/>
  <c r="AF89" i="24"/>
  <c r="AF74" i="24"/>
  <c r="AF94" i="24"/>
  <c r="AF82" i="24"/>
  <c r="AF14" i="24"/>
  <c r="AF98" i="24"/>
  <c r="AF36" i="24"/>
  <c r="AF79" i="24"/>
  <c r="AF4" i="24"/>
  <c r="AG3" i="24"/>
  <c r="AF7" i="24"/>
  <c r="AF50" i="24"/>
  <c r="AF32" i="24"/>
  <c r="AF9" i="24"/>
  <c r="AF5" i="24"/>
  <c r="AF30" i="24"/>
  <c r="AG96" i="24" l="1"/>
  <c r="AG124" i="24"/>
  <c r="AG122" i="24"/>
  <c r="AG123" i="24"/>
  <c r="AG125" i="24"/>
  <c r="AG100" i="24"/>
  <c r="AG126" i="24"/>
  <c r="AG121" i="24"/>
  <c r="AG103" i="24"/>
  <c r="AG104" i="24"/>
  <c r="AG105" i="24"/>
  <c r="AG106" i="24"/>
  <c r="AG107" i="24"/>
  <c r="AG108" i="24"/>
  <c r="AG109" i="24"/>
  <c r="AG110" i="24"/>
  <c r="AG111" i="24"/>
  <c r="AG112" i="24"/>
  <c r="AG113" i="24"/>
  <c r="AG114" i="24"/>
  <c r="AG115" i="24"/>
  <c r="AG117" i="24"/>
  <c r="AG118" i="24"/>
  <c r="AG119" i="24"/>
  <c r="AG120" i="24"/>
  <c r="AG116" i="24"/>
  <c r="BO111" i="20"/>
  <c r="BP25" i="20"/>
  <c r="BP74" i="20"/>
  <c r="BP30" i="20"/>
  <c r="BP103" i="20"/>
  <c r="BP13" i="20"/>
  <c r="BP80" i="20"/>
  <c r="BP27" i="20"/>
  <c r="BP99" i="20"/>
  <c r="BP45" i="20"/>
  <c r="BP77" i="20"/>
  <c r="BP11" i="20"/>
  <c r="BP29" i="20"/>
  <c r="BP46" i="20"/>
  <c r="BP62" i="20"/>
  <c r="BP78" i="20"/>
  <c r="BP101" i="20"/>
  <c r="BP12" i="20"/>
  <c r="BP35" i="20"/>
  <c r="BP57" i="20"/>
  <c r="BP79" i="20"/>
  <c r="BP108" i="20"/>
  <c r="BP18" i="20"/>
  <c r="BP42" i="20"/>
  <c r="BP64" i="20"/>
  <c r="BP92" i="20"/>
  <c r="BP9" i="20"/>
  <c r="BP32" i="20"/>
  <c r="BP55" i="20"/>
  <c r="BP76" i="20"/>
  <c r="BP105" i="20"/>
  <c r="BP90" i="20"/>
  <c r="BP67" i="20"/>
  <c r="BP28" i="20"/>
  <c r="BP10" i="20"/>
  <c r="BP107" i="20"/>
  <c r="BP40" i="20"/>
  <c r="BP3" i="20"/>
  <c r="BP26" i="20"/>
  <c r="BP69" i="20"/>
  <c r="BP98" i="20"/>
  <c r="BP38" i="20"/>
  <c r="BP60" i="20"/>
  <c r="BP16" i="20"/>
  <c r="BP109" i="20"/>
  <c r="BP95" i="20"/>
  <c r="BP34" i="20"/>
  <c r="BP2" i="20"/>
  <c r="BP72" i="20"/>
  <c r="BP56" i="20"/>
  <c r="BP58" i="20"/>
  <c r="BP52" i="20"/>
  <c r="BP59" i="20"/>
  <c r="BP71" i="20"/>
  <c r="BP100" i="20"/>
  <c r="BP15" i="20"/>
  <c r="BP33" i="20"/>
  <c r="BP50" i="20"/>
  <c r="BP66" i="20"/>
  <c r="BP82" i="20"/>
  <c r="BP106" i="20"/>
  <c r="BP17" i="20"/>
  <c r="BP63" i="20"/>
  <c r="BP91" i="20"/>
  <c r="BP48" i="20"/>
  <c r="BP14" i="20"/>
  <c r="BP81" i="20"/>
  <c r="BP51" i="20"/>
  <c r="BP7" i="20"/>
  <c r="BP41" i="20"/>
  <c r="BP97" i="20"/>
  <c r="BP6" i="20"/>
  <c r="BP73" i="20"/>
  <c r="BP36" i="20"/>
  <c r="BP4" i="20"/>
  <c r="BP49" i="20"/>
  <c r="BP61" i="20"/>
  <c r="BP5" i="20"/>
  <c r="BQ1" i="20"/>
  <c r="BP19" i="20"/>
  <c r="BP37" i="20"/>
  <c r="BP54" i="20"/>
  <c r="BP70" i="20"/>
  <c r="BP93" i="20"/>
  <c r="BP110" i="20"/>
  <c r="BP24" i="20"/>
  <c r="BP47" i="20"/>
  <c r="BP68" i="20"/>
  <c r="BP96" i="20"/>
  <c r="BP8" i="20"/>
  <c r="BP31" i="20"/>
  <c r="BP53" i="20"/>
  <c r="BP75" i="20"/>
  <c r="BP104" i="20"/>
  <c r="BP20" i="20"/>
  <c r="BP44" i="20"/>
  <c r="BP65" i="20"/>
  <c r="BP94" i="20"/>
  <c r="BP39" i="20"/>
  <c r="BP21" i="20"/>
  <c r="AG101" i="24"/>
  <c r="AG102" i="24"/>
  <c r="AG62" i="24"/>
  <c r="AG63" i="24"/>
  <c r="AG59" i="24"/>
  <c r="AG58" i="24"/>
  <c r="AG57" i="24"/>
  <c r="AG61" i="24"/>
  <c r="AG60" i="24"/>
  <c r="AG4" i="24"/>
  <c r="AG18" i="24"/>
  <c r="AG65" i="24"/>
  <c r="AG12" i="24"/>
  <c r="AG7" i="24"/>
  <c r="AG67" i="24"/>
  <c r="AG27" i="24"/>
  <c r="AG73" i="24"/>
  <c r="AG91" i="24"/>
  <c r="AG13" i="24"/>
  <c r="AG72" i="24"/>
  <c r="AG77" i="24"/>
  <c r="AG40" i="24"/>
  <c r="AG94" i="24"/>
  <c r="AG90" i="24"/>
  <c r="AG34" i="24"/>
  <c r="AG95" i="24"/>
  <c r="AG10" i="24"/>
  <c r="AG81" i="24"/>
  <c r="AG5" i="24"/>
  <c r="AG49" i="24"/>
  <c r="AG21" i="24"/>
  <c r="AG14" i="24"/>
  <c r="AG6" i="24"/>
  <c r="AG26" i="24"/>
  <c r="AG89" i="24"/>
  <c r="AG71" i="24"/>
  <c r="AG53" i="24"/>
  <c r="AG30" i="24"/>
  <c r="AG31" i="24"/>
  <c r="AG79" i="24"/>
  <c r="AG35" i="24"/>
  <c r="AG82" i="24"/>
  <c r="AG50" i="24"/>
  <c r="AG37" i="24"/>
  <c r="AG22" i="24"/>
  <c r="AG56" i="24"/>
  <c r="AG88" i="24"/>
  <c r="AG68" i="24"/>
  <c r="AG92" i="24"/>
  <c r="AG32" i="24"/>
  <c r="AG44" i="24"/>
  <c r="AG97" i="24"/>
  <c r="AG24" i="24"/>
  <c r="AG39" i="24"/>
  <c r="AG55" i="24"/>
  <c r="AG17" i="24"/>
  <c r="AG25" i="24"/>
  <c r="AG99" i="24"/>
  <c r="AG66" i="24"/>
  <c r="AG42" i="24"/>
  <c r="AG9" i="24"/>
  <c r="AG8" i="24"/>
  <c r="AG83" i="24"/>
  <c r="AG29" i="24"/>
  <c r="AG74" i="24"/>
  <c r="AG84" i="24"/>
  <c r="AG43" i="24"/>
  <c r="AG78" i="24"/>
  <c r="AG80" i="24"/>
  <c r="AG45" i="24"/>
  <c r="AG54" i="24"/>
  <c r="AG98" i="24"/>
  <c r="AG36" i="24"/>
  <c r="AG47" i="24"/>
  <c r="AG38" i="24"/>
  <c r="AG51" i="24"/>
  <c r="AG93" i="24"/>
  <c r="AG20" i="24"/>
  <c r="AG46" i="24"/>
  <c r="AG23" i="24"/>
  <c r="AG52" i="24"/>
  <c r="AH3" i="24"/>
  <c r="AG15" i="24"/>
  <c r="AG41" i="24"/>
  <c r="AG87" i="24"/>
  <c r="AG16" i="24"/>
  <c r="AG86" i="24"/>
  <c r="AG70" i="24"/>
  <c r="AG69" i="24"/>
  <c r="AG28" i="24"/>
  <c r="AG75" i="24"/>
  <c r="AG76" i="24"/>
  <c r="AG33" i="24"/>
  <c r="AG85" i="24"/>
  <c r="AG19" i="24"/>
  <c r="AG11" i="24"/>
  <c r="AG48" i="24"/>
  <c r="AH96" i="24" l="1"/>
  <c r="AH124" i="24"/>
  <c r="AH122" i="24"/>
  <c r="AH123" i="24"/>
  <c r="AH125" i="24"/>
  <c r="AH100" i="24"/>
  <c r="AH126" i="24"/>
  <c r="AH121" i="24"/>
  <c r="AH103" i="24"/>
  <c r="AH104" i="24"/>
  <c r="AH105" i="24"/>
  <c r="AH106" i="24"/>
  <c r="AH107" i="24"/>
  <c r="AH108" i="24"/>
  <c r="AH109" i="24"/>
  <c r="AH111" i="24"/>
  <c r="AH112" i="24"/>
  <c r="AH113" i="24"/>
  <c r="AH114" i="24"/>
  <c r="AH115" i="24"/>
  <c r="AH116" i="24"/>
  <c r="AH110" i="24"/>
  <c r="AH117" i="24"/>
  <c r="AH118" i="24"/>
  <c r="AH119" i="24"/>
  <c r="AH120" i="24"/>
  <c r="BQ9" i="20"/>
  <c r="BQ27" i="20"/>
  <c r="BQ44" i="20"/>
  <c r="BQ60" i="20"/>
  <c r="BQ76" i="20"/>
  <c r="BQ99" i="20"/>
  <c r="BQ14" i="20"/>
  <c r="BQ37" i="20"/>
  <c r="BQ59" i="20"/>
  <c r="BQ81" i="20"/>
  <c r="BQ110" i="20"/>
  <c r="BQ20" i="20"/>
  <c r="BQ45" i="20"/>
  <c r="BQ66" i="20"/>
  <c r="BQ94" i="20"/>
  <c r="BQ11" i="20"/>
  <c r="BQ34" i="20"/>
  <c r="BQ57" i="20"/>
  <c r="BQ78" i="20"/>
  <c r="BQ107" i="20"/>
  <c r="BQ74" i="20"/>
  <c r="BQ36" i="20"/>
  <c r="BQ18" i="20"/>
  <c r="BQ3" i="20"/>
  <c r="BQ97" i="20"/>
  <c r="BQ41" i="20"/>
  <c r="BQ13" i="20"/>
  <c r="BQ31" i="20"/>
  <c r="BQ48" i="20"/>
  <c r="BQ64" i="20"/>
  <c r="BQ80" i="20"/>
  <c r="BQ104" i="20"/>
  <c r="BQ19" i="20"/>
  <c r="BQ42" i="20"/>
  <c r="BQ65" i="20"/>
  <c r="BQ93" i="20"/>
  <c r="BQ4" i="20"/>
  <c r="BQ28" i="20"/>
  <c r="BQ50" i="20"/>
  <c r="BQ71" i="20"/>
  <c r="BQ100" i="20"/>
  <c r="BQ16" i="20"/>
  <c r="BQ40" i="20"/>
  <c r="BQ62" i="20"/>
  <c r="BQ90" i="20"/>
  <c r="BQ7" i="20"/>
  <c r="BQ103" i="20"/>
  <c r="BQ58" i="20"/>
  <c r="BR1" i="20"/>
  <c r="BQ17" i="20"/>
  <c r="BQ35" i="20"/>
  <c r="BQ52" i="20"/>
  <c r="BQ68" i="20"/>
  <c r="BQ91" i="20"/>
  <c r="BQ108" i="20"/>
  <c r="BQ26" i="20"/>
  <c r="BQ49" i="20"/>
  <c r="BQ70" i="20"/>
  <c r="BQ98" i="20"/>
  <c r="BQ10" i="20"/>
  <c r="BQ33" i="20"/>
  <c r="BQ55" i="20"/>
  <c r="BQ77" i="20"/>
  <c r="BQ106" i="20"/>
  <c r="BQ24" i="20"/>
  <c r="BQ46" i="20"/>
  <c r="BQ67" i="20"/>
  <c r="BQ96" i="20"/>
  <c r="BQ30" i="20"/>
  <c r="BQ2" i="20"/>
  <c r="BQ79" i="20"/>
  <c r="BQ63" i="20"/>
  <c r="BQ47" i="20"/>
  <c r="BQ25" i="20"/>
  <c r="BQ5" i="20"/>
  <c r="BQ21" i="20"/>
  <c r="BQ39" i="20"/>
  <c r="BQ56" i="20"/>
  <c r="BQ72" i="20"/>
  <c r="BQ95" i="20"/>
  <c r="BQ8" i="20"/>
  <c r="BQ32" i="20"/>
  <c r="BQ54" i="20"/>
  <c r="BQ75" i="20"/>
  <c r="BQ105" i="20"/>
  <c r="BQ15" i="20"/>
  <c r="BQ38" i="20"/>
  <c r="BQ61" i="20"/>
  <c r="BQ82" i="20"/>
  <c r="BQ6" i="20"/>
  <c r="BQ29" i="20"/>
  <c r="BQ51" i="20"/>
  <c r="BQ73" i="20"/>
  <c r="BQ101" i="20"/>
  <c r="BQ53" i="20"/>
  <c r="BQ12" i="20"/>
  <c r="BQ109" i="20"/>
  <c r="BQ92" i="20"/>
  <c r="BQ69" i="20"/>
  <c r="BP111" i="20"/>
  <c r="AH101" i="24"/>
  <c r="AH102" i="24"/>
  <c r="AH62" i="24"/>
  <c r="AH63" i="24"/>
  <c r="AH59" i="24"/>
  <c r="AH58" i="24"/>
  <c r="AH57" i="24"/>
  <c r="AH61" i="24"/>
  <c r="AH60" i="24"/>
  <c r="AH4" i="24"/>
  <c r="AH65" i="24"/>
  <c r="AH86" i="24"/>
  <c r="AH87" i="24"/>
  <c r="AH42" i="24"/>
  <c r="AH67" i="24"/>
  <c r="AH27" i="24"/>
  <c r="AH88" i="24"/>
  <c r="AH73" i="24"/>
  <c r="AH77" i="24"/>
  <c r="AH40" i="24"/>
  <c r="AH94" i="24"/>
  <c r="AH44" i="24"/>
  <c r="AH34" i="24"/>
  <c r="AH29" i="24"/>
  <c r="AH75" i="24"/>
  <c r="AH95" i="24"/>
  <c r="AH10" i="24"/>
  <c r="AH81" i="24"/>
  <c r="AH37" i="24"/>
  <c r="AH48" i="24"/>
  <c r="AH55" i="24"/>
  <c r="AH52" i="24"/>
  <c r="AI3" i="24"/>
  <c r="AH18" i="24"/>
  <c r="AH56" i="24"/>
  <c r="AH41" i="24"/>
  <c r="AH7" i="24"/>
  <c r="AH12" i="24"/>
  <c r="AH89" i="24"/>
  <c r="AH71" i="24"/>
  <c r="AH69" i="24"/>
  <c r="AH30" i="24"/>
  <c r="AH31" i="24"/>
  <c r="AH32" i="24"/>
  <c r="AH79" i="24"/>
  <c r="AH20" i="24"/>
  <c r="AH35" i="24"/>
  <c r="AH74" i="24"/>
  <c r="AH91" i="24"/>
  <c r="AH97" i="24"/>
  <c r="AH82" i="24"/>
  <c r="AH5" i="24"/>
  <c r="AH49" i="24"/>
  <c r="AH21" i="24"/>
  <c r="AH14" i="24"/>
  <c r="AH6" i="24"/>
  <c r="AH22" i="24"/>
  <c r="AH15" i="24"/>
  <c r="AH68" i="24"/>
  <c r="AH26" i="24"/>
  <c r="AH9" i="24"/>
  <c r="AH72" i="24"/>
  <c r="AH90" i="24"/>
  <c r="AH84" i="24"/>
  <c r="AH43" i="24"/>
  <c r="AH78" i="24"/>
  <c r="AH80" i="24"/>
  <c r="AH54" i="24"/>
  <c r="AH53" i="24"/>
  <c r="AH28" i="24"/>
  <c r="AH13" i="24"/>
  <c r="AH98" i="24"/>
  <c r="AH36" i="24"/>
  <c r="AH47" i="24"/>
  <c r="AH50" i="24"/>
  <c r="AH25" i="24"/>
  <c r="AH17" i="24"/>
  <c r="AH99" i="24"/>
  <c r="AH16" i="24"/>
  <c r="AH66" i="24"/>
  <c r="AH70" i="24"/>
  <c r="AH83" i="24"/>
  <c r="AH8" i="24"/>
  <c r="AH76" i="24"/>
  <c r="AH93" i="24"/>
  <c r="AH33" i="24"/>
  <c r="AH85" i="24"/>
  <c r="AH45" i="24"/>
  <c r="AH92" i="24"/>
  <c r="AH19" i="24"/>
  <c r="AH46" i="24"/>
  <c r="AH11" i="24"/>
  <c r="AH23" i="24"/>
  <c r="AH38" i="24"/>
  <c r="AH51" i="24"/>
  <c r="AH24" i="24"/>
  <c r="AH39" i="24"/>
  <c r="AI96" i="24" l="1"/>
  <c r="AI124" i="24"/>
  <c r="AI122" i="24"/>
  <c r="AI123" i="24"/>
  <c r="AI125" i="24"/>
  <c r="AI100" i="24"/>
  <c r="AI126" i="24"/>
  <c r="AI121" i="24"/>
  <c r="AI103" i="24"/>
  <c r="AI104" i="24"/>
  <c r="AI105" i="24"/>
  <c r="AI106" i="24"/>
  <c r="AI107" i="24"/>
  <c r="AI108" i="24"/>
  <c r="AI109" i="24"/>
  <c r="AI111" i="24"/>
  <c r="AI112" i="24"/>
  <c r="AI113" i="24"/>
  <c r="AI114" i="24"/>
  <c r="AI115" i="24"/>
  <c r="AI110" i="24"/>
  <c r="AI117" i="24"/>
  <c r="AI118" i="24"/>
  <c r="AI119" i="24"/>
  <c r="AI120" i="24"/>
  <c r="AI116" i="24"/>
  <c r="BQ111" i="20"/>
  <c r="BR11" i="20"/>
  <c r="BR29" i="20"/>
  <c r="BR46" i="20"/>
  <c r="BR62" i="20"/>
  <c r="BR78" i="20"/>
  <c r="BR101" i="20"/>
  <c r="BR10" i="20"/>
  <c r="BR34" i="20"/>
  <c r="BR56" i="20"/>
  <c r="BR77" i="20"/>
  <c r="BR107" i="20"/>
  <c r="BR24" i="20"/>
  <c r="BR47" i="20"/>
  <c r="BR68" i="20"/>
  <c r="BR96" i="20"/>
  <c r="BR8" i="20"/>
  <c r="BR31" i="20"/>
  <c r="BR53" i="20"/>
  <c r="BR75" i="20"/>
  <c r="BR104" i="20"/>
  <c r="BR65" i="20"/>
  <c r="BR49" i="20"/>
  <c r="BR32" i="20"/>
  <c r="BR14" i="20"/>
  <c r="BR2" i="20"/>
  <c r="BR106" i="20"/>
  <c r="BR39" i="20"/>
  <c r="BR61" i="20"/>
  <c r="BR90" i="20"/>
  <c r="BR30" i="20"/>
  <c r="BR52" i="20"/>
  <c r="BR73" i="20"/>
  <c r="BR13" i="20"/>
  <c r="BR36" i="20"/>
  <c r="BR59" i="20"/>
  <c r="BR80" i="20"/>
  <c r="BR94" i="20"/>
  <c r="BR71" i="20"/>
  <c r="BR55" i="20"/>
  <c r="BR38" i="20"/>
  <c r="BR7" i="20"/>
  <c r="BR58" i="20"/>
  <c r="BR97" i="20"/>
  <c r="BR51" i="20"/>
  <c r="BR100" i="20"/>
  <c r="BR91" i="20"/>
  <c r="BR48" i="20"/>
  <c r="BR44" i="20"/>
  <c r="BR9" i="20"/>
  <c r="BR15" i="20"/>
  <c r="BR33" i="20"/>
  <c r="BR50" i="20"/>
  <c r="BR66" i="20"/>
  <c r="BR82" i="20"/>
  <c r="BR16" i="20"/>
  <c r="BR6" i="20"/>
  <c r="BR103" i="20"/>
  <c r="BR109" i="20"/>
  <c r="BR25" i="20"/>
  <c r="BR5" i="20"/>
  <c r="BR72" i="20"/>
  <c r="BR40" i="20"/>
  <c r="BR3" i="20"/>
  <c r="BR69" i="20"/>
  <c r="BR105" i="20"/>
  <c r="BS1" i="20"/>
  <c r="BR19" i="20"/>
  <c r="BR37" i="20"/>
  <c r="BR54" i="20"/>
  <c r="BR70" i="20"/>
  <c r="BR93" i="20"/>
  <c r="BR110" i="20"/>
  <c r="BR21" i="20"/>
  <c r="BR45" i="20"/>
  <c r="BR67" i="20"/>
  <c r="BR95" i="20"/>
  <c r="BR12" i="20"/>
  <c r="BR35" i="20"/>
  <c r="BR57" i="20"/>
  <c r="BR79" i="20"/>
  <c r="BR108" i="20"/>
  <c r="BR18" i="20"/>
  <c r="BR42" i="20"/>
  <c r="BR64" i="20"/>
  <c r="BR92" i="20"/>
  <c r="BR20" i="20"/>
  <c r="BR4" i="20"/>
  <c r="BR99" i="20"/>
  <c r="BR76" i="20"/>
  <c r="BR60" i="20"/>
  <c r="BR41" i="20"/>
  <c r="BR74" i="20"/>
  <c r="BR28" i="20"/>
  <c r="BR17" i="20"/>
  <c r="BR63" i="20"/>
  <c r="BR26" i="20"/>
  <c r="BR98" i="20"/>
  <c r="BR27" i="20"/>
  <c r="BR81" i="20"/>
  <c r="AI101" i="24"/>
  <c r="AI102" i="24"/>
  <c r="AI62" i="24"/>
  <c r="AI63" i="24"/>
  <c r="AI59" i="24"/>
  <c r="AI58" i="24"/>
  <c r="AI57" i="24"/>
  <c r="AI61" i="24"/>
  <c r="AI60" i="24"/>
  <c r="AI4" i="24"/>
  <c r="AI6" i="24"/>
  <c r="AJ3" i="24"/>
  <c r="AI56" i="24"/>
  <c r="AI41" i="24"/>
  <c r="AI7" i="24"/>
  <c r="AI42" i="24"/>
  <c r="AI71" i="24"/>
  <c r="AI53" i="24"/>
  <c r="AI92" i="24"/>
  <c r="AI73" i="24"/>
  <c r="AI30" i="24"/>
  <c r="AI31" i="24"/>
  <c r="AI32" i="24"/>
  <c r="AI79" i="24"/>
  <c r="AI20" i="24"/>
  <c r="AI35" i="24"/>
  <c r="AI97" i="24"/>
  <c r="AI82" i="24"/>
  <c r="AI21" i="24"/>
  <c r="AI24" i="24"/>
  <c r="AI15" i="24"/>
  <c r="AI18" i="24"/>
  <c r="AI86" i="24"/>
  <c r="AI26" i="24"/>
  <c r="AI88" i="24"/>
  <c r="AI68" i="24"/>
  <c r="AI72" i="24"/>
  <c r="AI29" i="24"/>
  <c r="AI74" i="24"/>
  <c r="AI27" i="24"/>
  <c r="AI84" i="24"/>
  <c r="AI43" i="24"/>
  <c r="AI78" i="24"/>
  <c r="AI80" i="24"/>
  <c r="AI54" i="24"/>
  <c r="AI83" i="24"/>
  <c r="AI98" i="24"/>
  <c r="AI36" i="24"/>
  <c r="AI47" i="24"/>
  <c r="AI50" i="24"/>
  <c r="AI39" i="24"/>
  <c r="AI37" i="24"/>
  <c r="AI46" i="24"/>
  <c r="AI51" i="24"/>
  <c r="AI25" i="24"/>
  <c r="AI17" i="24"/>
  <c r="AI12" i="24"/>
  <c r="AI66" i="24"/>
  <c r="AI8" i="24"/>
  <c r="AI69" i="24"/>
  <c r="AI28" i="24"/>
  <c r="AI75" i="24"/>
  <c r="AI9" i="24"/>
  <c r="AI76" i="24"/>
  <c r="AI93" i="24"/>
  <c r="AI33" i="24"/>
  <c r="AI85" i="24"/>
  <c r="AI45" i="24"/>
  <c r="AI19" i="24"/>
  <c r="AI11" i="24"/>
  <c r="AI38" i="24"/>
  <c r="AI23" i="24"/>
  <c r="AI22" i="24"/>
  <c r="AI65" i="24"/>
  <c r="AI99" i="24"/>
  <c r="AI87" i="24"/>
  <c r="AI16" i="24"/>
  <c r="AI67" i="24"/>
  <c r="AI89" i="24"/>
  <c r="AI91" i="24"/>
  <c r="AI13" i="24"/>
  <c r="AI70" i="24"/>
  <c r="AI90" i="24"/>
  <c r="AI77" i="24"/>
  <c r="AI40" i="24"/>
  <c r="AI94" i="24"/>
  <c r="AI44" i="24"/>
  <c r="AI34" i="24"/>
  <c r="AI95" i="24"/>
  <c r="AI10" i="24"/>
  <c r="AI81" i="24"/>
  <c r="AI48" i="24"/>
  <c r="AI55" i="24"/>
  <c r="AI52" i="24"/>
  <c r="AI5" i="24"/>
  <c r="AI49" i="24"/>
  <c r="AI14" i="24"/>
  <c r="AJ96" i="24" l="1"/>
  <c r="AJ124" i="24"/>
  <c r="AJ122" i="24"/>
  <c r="AJ123" i="24"/>
  <c r="AJ125" i="24"/>
  <c r="AJ100" i="24"/>
  <c r="AJ126" i="24"/>
  <c r="AJ121" i="24"/>
  <c r="AJ103" i="24"/>
  <c r="AJ104" i="24"/>
  <c r="AJ105" i="24"/>
  <c r="AJ106" i="24"/>
  <c r="AJ107" i="24"/>
  <c r="AJ108" i="24"/>
  <c r="AJ109" i="24"/>
  <c r="AJ111" i="24"/>
  <c r="AJ112" i="24"/>
  <c r="AJ113" i="24"/>
  <c r="AJ114" i="24"/>
  <c r="AJ115" i="24"/>
  <c r="AJ110" i="24"/>
  <c r="AJ116" i="24"/>
  <c r="AJ117" i="24"/>
  <c r="AJ118" i="24"/>
  <c r="AJ119" i="24"/>
  <c r="AJ120" i="24"/>
  <c r="BR111" i="20"/>
  <c r="BS9" i="20"/>
  <c r="BS27" i="20"/>
  <c r="BS44" i="20"/>
  <c r="BS60" i="20"/>
  <c r="BS76" i="20"/>
  <c r="BS99" i="20"/>
  <c r="BS7" i="20"/>
  <c r="BS30" i="20"/>
  <c r="BS53" i="20"/>
  <c r="BS74" i="20"/>
  <c r="BS103" i="20"/>
  <c r="BS19" i="20"/>
  <c r="BS42" i="20"/>
  <c r="BS65" i="20"/>
  <c r="BS93" i="20"/>
  <c r="BS4" i="20"/>
  <c r="BS28" i="20"/>
  <c r="BS50" i="20"/>
  <c r="BS71" i="20"/>
  <c r="BS100" i="20"/>
  <c r="BS57" i="20"/>
  <c r="BS40" i="20"/>
  <c r="BS13" i="20"/>
  <c r="BS31" i="20"/>
  <c r="BS48" i="20"/>
  <c r="BS64" i="20"/>
  <c r="BS80" i="20"/>
  <c r="BS104" i="20"/>
  <c r="BS12" i="20"/>
  <c r="BS36" i="20"/>
  <c r="BS58" i="20"/>
  <c r="BS79" i="20"/>
  <c r="BS109" i="20"/>
  <c r="BS26" i="20"/>
  <c r="BS49" i="20"/>
  <c r="BS70" i="20"/>
  <c r="BS98" i="20"/>
  <c r="BS10" i="20"/>
  <c r="BS33" i="20"/>
  <c r="BS55" i="20"/>
  <c r="BS77" i="20"/>
  <c r="BS106" i="20"/>
  <c r="BS78" i="20"/>
  <c r="BS62" i="20"/>
  <c r="BS67" i="20"/>
  <c r="BS51" i="20"/>
  <c r="BS90" i="20"/>
  <c r="BS73" i="20"/>
  <c r="BT1" i="20"/>
  <c r="BS17" i="20"/>
  <c r="BS35" i="20"/>
  <c r="BS52" i="20"/>
  <c r="BS68" i="20"/>
  <c r="BS91" i="20"/>
  <c r="BS108" i="20"/>
  <c r="BS18" i="20"/>
  <c r="BS41" i="20"/>
  <c r="BS63" i="20"/>
  <c r="BS92" i="20"/>
  <c r="BS8" i="20"/>
  <c r="BS32" i="20"/>
  <c r="BS54" i="20"/>
  <c r="BS75" i="20"/>
  <c r="BS105" i="20"/>
  <c r="BS15" i="20"/>
  <c r="BS38" i="20"/>
  <c r="BS61" i="20"/>
  <c r="BS82" i="20"/>
  <c r="BS11" i="20"/>
  <c r="BS107" i="20"/>
  <c r="BS96" i="20"/>
  <c r="BS5" i="20"/>
  <c r="BS21" i="20"/>
  <c r="BS39" i="20"/>
  <c r="BS56" i="20"/>
  <c r="BS72" i="20"/>
  <c r="BS95" i="20"/>
  <c r="BS3" i="20"/>
  <c r="BS25" i="20"/>
  <c r="BS47" i="20"/>
  <c r="BS69" i="20"/>
  <c r="BS97" i="20"/>
  <c r="BS14" i="20"/>
  <c r="BS37" i="20"/>
  <c r="BS59" i="20"/>
  <c r="BS81" i="20"/>
  <c r="BS110" i="20"/>
  <c r="BS20" i="20"/>
  <c r="BS45" i="20"/>
  <c r="BS66" i="20"/>
  <c r="BS94" i="20"/>
  <c r="BS34" i="20"/>
  <c r="BS16" i="20"/>
  <c r="BS24" i="20"/>
  <c r="BS6" i="20"/>
  <c r="BS101" i="20"/>
  <c r="BS46" i="20"/>
  <c r="BS29" i="20"/>
  <c r="BS2" i="20"/>
  <c r="AJ101" i="24"/>
  <c r="AJ102" i="24"/>
  <c r="AJ62" i="24"/>
  <c r="AJ63" i="24"/>
  <c r="AJ59" i="24"/>
  <c r="AJ58" i="24"/>
  <c r="AJ57" i="24"/>
  <c r="AJ61" i="24"/>
  <c r="AJ60" i="24"/>
  <c r="AJ4" i="24"/>
  <c r="AJ25" i="24"/>
  <c r="AJ15" i="24"/>
  <c r="AJ87" i="24"/>
  <c r="AJ16" i="24"/>
  <c r="AJ67" i="24"/>
  <c r="AJ89" i="24"/>
  <c r="AJ71" i="24"/>
  <c r="AJ90" i="24"/>
  <c r="AJ29" i="24"/>
  <c r="AJ74" i="24"/>
  <c r="AJ76" i="24"/>
  <c r="AJ93" i="24"/>
  <c r="AJ33" i="24"/>
  <c r="AJ85" i="24"/>
  <c r="AJ45" i="24"/>
  <c r="AJ95" i="24"/>
  <c r="AJ10" i="24"/>
  <c r="AJ81" i="24"/>
  <c r="AJ37" i="24"/>
  <c r="AJ49" i="24"/>
  <c r="AJ21" i="24"/>
  <c r="AJ14" i="24"/>
  <c r="AK3" i="24"/>
  <c r="AJ18" i="24"/>
  <c r="AJ65" i="24"/>
  <c r="AJ41" i="24"/>
  <c r="AJ7" i="24"/>
  <c r="AJ42" i="24"/>
  <c r="AJ9" i="24"/>
  <c r="AJ72" i="24"/>
  <c r="AJ28" i="24"/>
  <c r="AJ75" i="24"/>
  <c r="AJ77" i="24"/>
  <c r="AJ40" i="24"/>
  <c r="AJ94" i="24"/>
  <c r="AJ44" i="24"/>
  <c r="AJ34" i="24"/>
  <c r="AJ97" i="24"/>
  <c r="AJ82" i="24"/>
  <c r="AJ50" i="24"/>
  <c r="AJ39" i="24"/>
  <c r="AJ5" i="24"/>
  <c r="AJ6" i="24"/>
  <c r="AJ22" i="24"/>
  <c r="AJ56" i="24"/>
  <c r="AJ86" i="24"/>
  <c r="AJ26" i="24"/>
  <c r="AJ88" i="24"/>
  <c r="AJ68" i="24"/>
  <c r="AJ70" i="24"/>
  <c r="AJ83" i="24"/>
  <c r="AJ91" i="24"/>
  <c r="AJ13" i="24"/>
  <c r="AJ30" i="24"/>
  <c r="AJ31" i="24"/>
  <c r="AJ32" i="24"/>
  <c r="AJ79" i="24"/>
  <c r="AJ20" i="24"/>
  <c r="AJ35" i="24"/>
  <c r="AJ98" i="24"/>
  <c r="AJ36" i="24"/>
  <c r="AJ47" i="24"/>
  <c r="AJ24" i="24"/>
  <c r="AJ38" i="24"/>
  <c r="AJ51" i="24"/>
  <c r="AJ17" i="24"/>
  <c r="AJ99" i="24"/>
  <c r="AJ12" i="24"/>
  <c r="AJ66" i="24"/>
  <c r="AJ8" i="24"/>
  <c r="AJ69" i="24"/>
  <c r="AJ27" i="24"/>
  <c r="AJ73" i="24"/>
  <c r="AJ53" i="24"/>
  <c r="AJ92" i="24"/>
  <c r="AJ84" i="24"/>
  <c r="AJ43" i="24"/>
  <c r="AJ78" i="24"/>
  <c r="AJ80" i="24"/>
  <c r="AJ54" i="24"/>
  <c r="AJ19" i="24"/>
  <c r="AJ46" i="24"/>
  <c r="AJ11" i="24"/>
  <c r="AJ23" i="24"/>
  <c r="AJ48" i="24"/>
  <c r="AJ55" i="24"/>
  <c r="AJ52" i="24"/>
  <c r="AK96" i="24" l="1"/>
  <c r="AK124" i="24"/>
  <c r="AK122" i="24"/>
  <c r="AK123" i="24"/>
  <c r="AK125" i="24"/>
  <c r="AK100" i="24"/>
  <c r="AK126" i="24"/>
  <c r="AK121" i="24"/>
  <c r="AK103" i="24"/>
  <c r="AK104" i="24"/>
  <c r="AK105" i="24"/>
  <c r="AK106" i="24"/>
  <c r="AK107" i="24"/>
  <c r="AK108" i="24"/>
  <c r="AK109" i="24"/>
  <c r="AK110" i="24"/>
  <c r="AK111" i="24"/>
  <c r="AK112" i="24"/>
  <c r="AK113" i="24"/>
  <c r="AK114" i="24"/>
  <c r="AK115" i="24"/>
  <c r="AK117" i="24"/>
  <c r="AK118" i="24"/>
  <c r="AK119" i="24"/>
  <c r="AK120" i="24"/>
  <c r="AK116" i="24"/>
  <c r="BS111" i="20"/>
  <c r="BU1" i="20"/>
  <c r="BT2" i="20"/>
  <c r="AK101" i="24"/>
  <c r="AK102" i="24"/>
  <c r="AK62" i="24"/>
  <c r="AK63" i="24"/>
  <c r="AK59" i="24"/>
  <c r="AK58" i="24"/>
  <c r="AK57" i="24"/>
  <c r="AK61" i="24"/>
  <c r="AK60" i="24"/>
  <c r="AK4" i="24"/>
  <c r="AL3" i="24"/>
  <c r="AK99" i="24"/>
  <c r="AK56" i="24"/>
  <c r="AK16" i="24"/>
  <c r="AK68" i="24"/>
  <c r="AK70" i="24"/>
  <c r="AK67" i="24"/>
  <c r="AK28" i="24"/>
  <c r="AK75" i="24"/>
  <c r="AK77" i="24"/>
  <c r="AK40" i="24"/>
  <c r="AK94" i="24"/>
  <c r="AK73" i="24"/>
  <c r="AK54" i="24"/>
  <c r="AK19" i="24"/>
  <c r="AK23" i="24"/>
  <c r="AK38" i="24"/>
  <c r="AK18" i="24"/>
  <c r="AK15" i="24"/>
  <c r="AK12" i="24"/>
  <c r="AK41" i="24"/>
  <c r="AK7" i="24"/>
  <c r="AK69" i="24"/>
  <c r="AK27" i="24"/>
  <c r="AK83" i="24"/>
  <c r="AK91" i="24"/>
  <c r="AK13" i="24"/>
  <c r="AK30" i="24"/>
  <c r="AK31" i="24"/>
  <c r="AK32" i="24"/>
  <c r="AK79" i="24"/>
  <c r="AK85" i="24"/>
  <c r="AK45" i="24"/>
  <c r="AK95" i="24"/>
  <c r="AK10" i="24"/>
  <c r="AK81" i="24"/>
  <c r="AK24" i="24"/>
  <c r="AK48" i="24"/>
  <c r="AK55" i="24"/>
  <c r="AK52" i="24"/>
  <c r="AK5" i="24"/>
  <c r="AK21" i="24"/>
  <c r="AK22" i="24"/>
  <c r="AK6" i="24"/>
  <c r="AK65" i="24"/>
  <c r="AK86" i="24"/>
  <c r="AK88" i="24"/>
  <c r="AK89" i="24"/>
  <c r="AK71" i="24"/>
  <c r="AK87" i="24"/>
  <c r="AK53" i="24"/>
  <c r="AK92" i="24"/>
  <c r="AK84" i="24"/>
  <c r="AK43" i="24"/>
  <c r="AK78" i="24"/>
  <c r="AK80" i="24"/>
  <c r="AK44" i="24"/>
  <c r="AK34" i="24"/>
  <c r="AK97" i="24"/>
  <c r="AK82" i="24"/>
  <c r="AK49" i="24"/>
  <c r="AK14" i="24"/>
  <c r="AK17" i="24"/>
  <c r="AK25" i="24"/>
  <c r="AK26" i="24"/>
  <c r="AK66" i="24"/>
  <c r="AK8" i="24"/>
  <c r="AK9" i="24"/>
  <c r="AK42" i="24"/>
  <c r="AK90" i="24"/>
  <c r="AK29" i="24"/>
  <c r="AK74" i="24"/>
  <c r="AK76" i="24"/>
  <c r="AK93" i="24"/>
  <c r="AK33" i="24"/>
  <c r="AK72" i="24"/>
  <c r="AK20" i="24"/>
  <c r="AK35" i="24"/>
  <c r="AK98" i="24"/>
  <c r="AK36" i="24"/>
  <c r="AK47" i="24"/>
  <c r="AK50" i="24"/>
  <c r="AK39" i="24"/>
  <c r="AK46" i="24"/>
  <c r="AK11" i="24"/>
  <c r="AK37" i="24"/>
  <c r="AK51" i="24"/>
  <c r="AL96" i="24" l="1"/>
  <c r="AL124" i="24"/>
  <c r="AL122" i="24"/>
  <c r="AL123" i="24"/>
  <c r="AL125" i="24"/>
  <c r="AL100" i="24"/>
  <c r="AL126" i="24"/>
  <c r="AL121" i="24"/>
  <c r="AL103" i="24"/>
  <c r="AL104" i="24"/>
  <c r="AL105" i="24"/>
  <c r="AL106" i="24"/>
  <c r="AL107" i="24"/>
  <c r="AL108" i="24"/>
  <c r="AL110" i="24"/>
  <c r="AL111" i="24"/>
  <c r="AL112" i="24"/>
  <c r="AL113" i="24"/>
  <c r="AL114" i="24"/>
  <c r="AL115" i="24"/>
  <c r="AL116" i="24"/>
  <c r="AL109" i="24"/>
  <c r="AL120" i="24"/>
  <c r="AL117" i="24"/>
  <c r="AL118" i="24"/>
  <c r="AL119" i="24"/>
  <c r="BU2" i="20"/>
  <c r="BV1" i="20"/>
  <c r="AL101" i="24"/>
  <c r="AL102" i="24"/>
  <c r="AL62" i="24"/>
  <c r="AL63" i="24"/>
  <c r="AL59" i="24"/>
  <c r="AL58" i="24"/>
  <c r="AL57" i="24"/>
  <c r="AL61" i="24"/>
  <c r="AL60" i="24"/>
  <c r="AL4" i="24"/>
  <c r="AL65" i="24"/>
  <c r="AL22" i="24"/>
  <c r="AL26" i="24"/>
  <c r="AL88" i="24"/>
  <c r="AL16" i="24"/>
  <c r="AL9" i="24"/>
  <c r="AL72" i="24"/>
  <c r="AL42" i="24"/>
  <c r="AL29" i="24"/>
  <c r="AL74" i="24"/>
  <c r="AL76" i="24"/>
  <c r="AL93" i="24"/>
  <c r="AL33" i="24"/>
  <c r="AL85" i="24"/>
  <c r="AL45" i="24"/>
  <c r="AL19" i="24"/>
  <c r="AL46" i="24"/>
  <c r="AL11" i="24"/>
  <c r="AL23" i="24"/>
  <c r="AL37" i="24"/>
  <c r="AL38" i="24"/>
  <c r="AL51" i="24"/>
  <c r="AL56" i="24"/>
  <c r="AL87" i="24"/>
  <c r="AL99" i="24"/>
  <c r="AL67" i="24"/>
  <c r="AL68" i="24"/>
  <c r="AL70" i="24"/>
  <c r="AL83" i="24"/>
  <c r="AL28" i="24"/>
  <c r="AL75" i="24"/>
  <c r="AL77" i="24"/>
  <c r="AL40" i="24"/>
  <c r="AL94" i="24"/>
  <c r="AL44" i="24"/>
  <c r="AL34" i="24"/>
  <c r="AL95" i="24"/>
  <c r="AL10" i="24"/>
  <c r="AL81" i="24"/>
  <c r="AL24" i="24"/>
  <c r="AL48" i="24"/>
  <c r="AL55" i="24"/>
  <c r="AL52" i="24"/>
  <c r="AM3" i="24"/>
  <c r="AL18" i="24"/>
  <c r="AL17" i="24"/>
  <c r="AL12" i="24"/>
  <c r="AL41" i="24"/>
  <c r="AL7" i="24"/>
  <c r="AL69" i="24"/>
  <c r="AL27" i="24"/>
  <c r="AL73" i="24"/>
  <c r="AL91" i="24"/>
  <c r="AL13" i="24"/>
  <c r="AL30" i="24"/>
  <c r="AL31" i="24"/>
  <c r="AL32" i="24"/>
  <c r="AL79" i="24"/>
  <c r="AL20" i="24"/>
  <c r="AL35" i="24"/>
  <c r="AL97" i="24"/>
  <c r="AL82" i="24"/>
  <c r="AL5" i="24"/>
  <c r="AL49" i="24"/>
  <c r="AL21" i="24"/>
  <c r="AL6" i="24"/>
  <c r="AL25" i="24"/>
  <c r="AL15" i="24"/>
  <c r="AL86" i="24"/>
  <c r="AL8" i="24"/>
  <c r="AL89" i="24"/>
  <c r="AL71" i="24"/>
  <c r="AL66" i="24"/>
  <c r="AL53" i="24"/>
  <c r="AL92" i="24"/>
  <c r="AL84" i="24"/>
  <c r="AL43" i="24"/>
  <c r="AL78" i="24"/>
  <c r="AL80" i="24"/>
  <c r="AL54" i="24"/>
  <c r="AL90" i="24"/>
  <c r="AL98" i="24"/>
  <c r="AL36" i="24"/>
  <c r="AL47" i="24"/>
  <c r="AL50" i="24"/>
  <c r="AL39" i="24"/>
  <c r="AL14" i="24"/>
  <c r="AM96" i="24" l="1"/>
  <c r="AM124" i="24"/>
  <c r="AM122" i="24"/>
  <c r="AM123" i="24"/>
  <c r="AM125" i="24"/>
  <c r="AM100" i="24"/>
  <c r="AM126" i="24"/>
  <c r="AM121" i="24"/>
  <c r="AM103" i="24"/>
  <c r="AM104" i="24"/>
  <c r="AM105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BV21" i="20"/>
  <c r="BV72" i="20"/>
  <c r="BV47" i="20"/>
  <c r="BV37" i="20"/>
  <c r="BV20" i="20"/>
  <c r="BV34" i="20"/>
  <c r="BV101" i="20"/>
  <c r="BV9" i="20"/>
  <c r="BV27" i="20"/>
  <c r="BV44" i="20"/>
  <c r="BV60" i="20"/>
  <c r="BV76" i="20"/>
  <c r="BV99" i="20"/>
  <c r="BV7" i="20"/>
  <c r="BV30" i="20"/>
  <c r="BV53" i="20"/>
  <c r="BV74" i="20"/>
  <c r="BV103" i="20"/>
  <c r="BV19" i="20"/>
  <c r="BV42" i="20"/>
  <c r="BV65" i="20"/>
  <c r="BV93" i="20"/>
  <c r="BV4" i="20"/>
  <c r="BV28" i="20"/>
  <c r="BV50" i="20"/>
  <c r="BV71" i="20"/>
  <c r="BV100" i="20"/>
  <c r="BV57" i="20"/>
  <c r="BV40" i="20"/>
  <c r="BV46" i="20"/>
  <c r="BV29" i="20"/>
  <c r="BV2" i="20"/>
  <c r="BV13" i="20"/>
  <c r="BV31" i="20"/>
  <c r="BV48" i="20"/>
  <c r="BV64" i="20"/>
  <c r="BV80" i="20"/>
  <c r="BV104" i="20"/>
  <c r="BV12" i="20"/>
  <c r="BV36" i="20"/>
  <c r="BV58" i="20"/>
  <c r="BV79" i="20"/>
  <c r="BV109" i="20"/>
  <c r="BV26" i="20"/>
  <c r="BV49" i="20"/>
  <c r="BV70" i="20"/>
  <c r="BV98" i="20"/>
  <c r="BV10" i="20"/>
  <c r="BV33" i="20"/>
  <c r="BV55" i="20"/>
  <c r="BV77" i="20"/>
  <c r="BV106" i="20"/>
  <c r="BV78" i="20"/>
  <c r="BV62" i="20"/>
  <c r="BV67" i="20"/>
  <c r="BV51" i="20"/>
  <c r="BV17" i="20"/>
  <c r="BV68" i="20"/>
  <c r="BV108" i="20"/>
  <c r="BV41" i="20"/>
  <c r="BV8" i="20"/>
  <c r="BV75" i="20"/>
  <c r="BV38" i="20"/>
  <c r="BV11" i="20"/>
  <c r="BV90" i="20"/>
  <c r="BV73" i="20"/>
  <c r="BV5" i="20"/>
  <c r="BV39" i="20"/>
  <c r="BV56" i="20"/>
  <c r="BV3" i="20"/>
  <c r="BV69" i="20"/>
  <c r="BV59" i="20"/>
  <c r="BV45" i="20"/>
  <c r="BV24" i="20"/>
  <c r="BV35" i="20"/>
  <c r="BV18" i="20"/>
  <c r="BV92" i="20"/>
  <c r="BV54" i="20"/>
  <c r="BV15" i="20"/>
  <c r="BV107" i="20"/>
  <c r="BV95" i="20"/>
  <c r="BV97" i="20"/>
  <c r="BV110" i="20"/>
  <c r="BV94" i="20"/>
  <c r="BW1" i="20"/>
  <c r="BV52" i="20"/>
  <c r="BV91" i="20"/>
  <c r="BV63" i="20"/>
  <c r="BV32" i="20"/>
  <c r="BV105" i="20"/>
  <c r="BV61" i="20"/>
  <c r="BV82" i="20"/>
  <c r="BV96" i="20"/>
  <c r="BV25" i="20"/>
  <c r="BV14" i="20"/>
  <c r="BV81" i="20"/>
  <c r="BV66" i="20"/>
  <c r="BV16" i="20"/>
  <c r="BV6" i="20"/>
  <c r="AM101" i="24"/>
  <c r="AM102" i="24"/>
  <c r="AM62" i="24"/>
  <c r="AM63" i="24"/>
  <c r="AM59" i="24"/>
  <c r="AM58" i="24"/>
  <c r="AM57" i="24"/>
  <c r="AM61" i="24"/>
  <c r="AM60" i="24"/>
  <c r="AM4" i="24"/>
  <c r="AM15" i="24"/>
  <c r="AM18" i="24"/>
  <c r="AM87" i="24"/>
  <c r="AM16" i="24"/>
  <c r="AM67" i="24"/>
  <c r="AM9" i="24"/>
  <c r="AM53" i="24"/>
  <c r="AM92" i="24"/>
  <c r="AM72" i="24"/>
  <c r="AM71" i="24"/>
  <c r="AM76" i="24"/>
  <c r="AM93" i="24"/>
  <c r="AM33" i="24"/>
  <c r="AM45" i="24"/>
  <c r="AM46" i="24"/>
  <c r="AM38" i="24"/>
  <c r="AM22" i="24"/>
  <c r="AM25" i="24"/>
  <c r="AM41" i="24"/>
  <c r="AM7" i="24"/>
  <c r="AM42" i="24"/>
  <c r="AM90" i="24"/>
  <c r="AM29" i="24"/>
  <c r="AM74" i="24"/>
  <c r="AM83" i="24"/>
  <c r="AM73" i="24"/>
  <c r="AM77" i="24"/>
  <c r="AM40" i="24"/>
  <c r="AM94" i="24"/>
  <c r="AM44" i="24"/>
  <c r="AM34" i="24"/>
  <c r="AM95" i="24"/>
  <c r="AM10" i="24"/>
  <c r="AM81" i="24"/>
  <c r="AM48" i="24"/>
  <c r="AM55" i="24"/>
  <c r="AM52" i="24"/>
  <c r="AM23" i="24"/>
  <c r="AM20" i="24"/>
  <c r="AM49" i="24"/>
  <c r="AM14" i="24"/>
  <c r="AM6" i="24"/>
  <c r="AN3" i="24"/>
  <c r="AM65" i="24"/>
  <c r="AM86" i="24"/>
  <c r="AM99" i="24"/>
  <c r="AM88" i="24"/>
  <c r="AM68" i="24"/>
  <c r="AM28" i="24"/>
  <c r="AM75" i="24"/>
  <c r="AM69" i="24"/>
  <c r="AM30" i="24"/>
  <c r="AM31" i="24"/>
  <c r="AM32" i="24"/>
  <c r="AM79" i="24"/>
  <c r="AM35" i="24"/>
  <c r="AM97" i="24"/>
  <c r="AM82" i="24"/>
  <c r="AM21" i="24"/>
  <c r="AM17" i="24"/>
  <c r="AM56" i="24"/>
  <c r="AM12" i="24"/>
  <c r="AM66" i="24"/>
  <c r="AM8" i="24"/>
  <c r="AM26" i="24"/>
  <c r="AM91" i="24"/>
  <c r="AM13" i="24"/>
  <c r="AM27" i="24"/>
  <c r="AM89" i="24"/>
  <c r="AM84" i="24"/>
  <c r="AM43" i="24"/>
  <c r="AM78" i="24"/>
  <c r="AM80" i="24"/>
  <c r="AM54" i="24"/>
  <c r="AM70" i="24"/>
  <c r="AM98" i="24"/>
  <c r="AM36" i="24"/>
  <c r="AM47" i="24"/>
  <c r="AM50" i="24"/>
  <c r="AM39" i="24"/>
  <c r="AM24" i="24"/>
  <c r="AM85" i="24"/>
  <c r="AM19" i="24"/>
  <c r="AM11" i="24"/>
  <c r="AM37" i="24"/>
  <c r="AM51" i="24"/>
  <c r="AM5" i="24"/>
  <c r="AN96" i="24" l="1"/>
  <c r="AN124" i="24"/>
  <c r="AN122" i="24"/>
  <c r="AN123" i="24"/>
  <c r="AN125" i="24"/>
  <c r="AN100" i="24"/>
  <c r="AN126" i="24"/>
  <c r="AN121" i="24"/>
  <c r="AN103" i="24"/>
  <c r="AN104" i="24"/>
  <c r="AN105" i="24"/>
  <c r="AN106" i="24"/>
  <c r="AN107" i="24"/>
  <c r="AN108" i="24"/>
  <c r="AN110" i="24"/>
  <c r="AN111" i="24"/>
  <c r="AN112" i="24"/>
  <c r="AN113" i="24"/>
  <c r="AN114" i="24"/>
  <c r="AN115" i="24"/>
  <c r="AN109" i="24"/>
  <c r="AN116" i="24"/>
  <c r="AN117" i="24"/>
  <c r="AN118" i="24"/>
  <c r="AN119" i="24"/>
  <c r="AN120" i="24"/>
  <c r="BX1" i="20"/>
  <c r="BW14" i="20"/>
  <c r="BW32" i="20"/>
  <c r="BW49" i="20"/>
  <c r="BW11" i="20"/>
  <c r="BW29" i="20"/>
  <c r="BW46" i="20"/>
  <c r="BW62" i="20"/>
  <c r="BW78" i="20"/>
  <c r="BW101" i="20"/>
  <c r="BW17" i="20"/>
  <c r="BW52" i="20"/>
  <c r="BW76" i="20"/>
  <c r="BW105" i="20"/>
  <c r="BW30" i="20"/>
  <c r="BW61" i="20"/>
  <c r="BW90" i="20"/>
  <c r="BW5" i="20"/>
  <c r="BW39" i="20"/>
  <c r="BW68" i="20"/>
  <c r="BW96" i="20"/>
  <c r="BW42" i="20"/>
  <c r="BW51" i="20"/>
  <c r="BW59" i="20"/>
  <c r="BW64" i="20"/>
  <c r="BW10" i="20"/>
  <c r="BW28" i="20"/>
  <c r="BW45" i="20"/>
  <c r="BW7" i="20"/>
  <c r="BW25" i="20"/>
  <c r="BW41" i="20"/>
  <c r="BW58" i="20"/>
  <c r="BW74" i="20"/>
  <c r="BW9" i="20"/>
  <c r="BW44" i="20"/>
  <c r="BW71" i="20"/>
  <c r="BW99" i="20"/>
  <c r="BW55" i="20"/>
  <c r="BW107" i="20"/>
  <c r="BW63" i="20"/>
  <c r="BW91" i="20"/>
  <c r="BW16" i="20"/>
  <c r="BW3" i="20"/>
  <c r="BW18" i="20"/>
  <c r="BW36" i="20"/>
  <c r="BW53" i="20"/>
  <c r="BW15" i="20"/>
  <c r="BW33" i="20"/>
  <c r="BW50" i="20"/>
  <c r="BW66" i="20"/>
  <c r="BW82" i="20"/>
  <c r="BW106" i="20"/>
  <c r="BW27" i="20"/>
  <c r="BW60" i="20"/>
  <c r="BW81" i="20"/>
  <c r="BW4" i="20"/>
  <c r="BW38" i="20"/>
  <c r="BW67" i="20"/>
  <c r="BW95" i="20"/>
  <c r="BW13" i="20"/>
  <c r="BW48" i="20"/>
  <c r="BW73" i="20"/>
  <c r="BW103" i="20"/>
  <c r="BW69" i="20"/>
  <c r="BW75" i="20"/>
  <c r="BW80" i="20"/>
  <c r="BW92" i="20"/>
  <c r="BW97" i="20"/>
  <c r="BW20" i="20"/>
  <c r="BW31" i="20"/>
  <c r="BW8" i="20"/>
  <c r="BW34" i="20"/>
  <c r="BW6" i="20"/>
  <c r="BW24" i="20"/>
  <c r="BW40" i="20"/>
  <c r="BW57" i="20"/>
  <c r="BW19" i="20"/>
  <c r="BW37" i="20"/>
  <c r="BW54" i="20"/>
  <c r="BW70" i="20"/>
  <c r="BW93" i="20"/>
  <c r="BW110" i="20"/>
  <c r="BW35" i="20"/>
  <c r="BW65" i="20"/>
  <c r="BW94" i="20"/>
  <c r="BW12" i="20"/>
  <c r="BW47" i="20"/>
  <c r="BW72" i="20"/>
  <c r="BW100" i="20"/>
  <c r="BW21" i="20"/>
  <c r="BW56" i="20"/>
  <c r="BW79" i="20"/>
  <c r="BW108" i="20"/>
  <c r="BW98" i="20"/>
  <c r="BW104" i="20"/>
  <c r="BW109" i="20"/>
  <c r="BW2" i="20"/>
  <c r="BW77" i="20"/>
  <c r="BW26" i="20"/>
  <c r="BV111" i="20"/>
  <c r="AN101" i="24"/>
  <c r="AN102" i="24"/>
  <c r="AN62" i="24"/>
  <c r="AN63" i="24"/>
  <c r="AN59" i="24"/>
  <c r="AN58" i="24"/>
  <c r="AN57" i="24"/>
  <c r="AN61" i="24"/>
  <c r="AN60" i="24"/>
  <c r="AN4" i="24"/>
  <c r="AN6" i="24"/>
  <c r="AN22" i="24"/>
  <c r="AN56" i="24"/>
  <c r="AN86" i="24"/>
  <c r="AN26" i="24"/>
  <c r="AN88" i="24"/>
  <c r="AN68" i="24"/>
  <c r="AN70" i="24"/>
  <c r="AN83" i="24"/>
  <c r="AN91" i="24"/>
  <c r="AN13" i="24"/>
  <c r="AN30" i="24"/>
  <c r="AN31" i="24"/>
  <c r="AN32" i="24"/>
  <c r="AN79" i="24"/>
  <c r="AN20" i="24"/>
  <c r="AN19" i="24"/>
  <c r="AN46" i="24"/>
  <c r="AN11" i="24"/>
  <c r="AN23" i="24"/>
  <c r="AN34" i="24"/>
  <c r="AN38" i="24"/>
  <c r="AN51" i="24"/>
  <c r="AN78" i="24"/>
  <c r="AN54" i="24"/>
  <c r="AN10" i="24"/>
  <c r="AN81" i="24"/>
  <c r="AN37" i="24"/>
  <c r="AN55" i="24"/>
  <c r="AN52" i="24"/>
  <c r="AN15" i="24"/>
  <c r="AN18" i="24"/>
  <c r="AN72" i="24"/>
  <c r="AN77" i="24"/>
  <c r="AN94" i="24"/>
  <c r="AN36" i="24"/>
  <c r="AN50" i="24"/>
  <c r="AN5" i="24"/>
  <c r="AN17" i="24"/>
  <c r="AN99" i="24"/>
  <c r="AN12" i="24"/>
  <c r="AN66" i="24"/>
  <c r="AN8" i="24"/>
  <c r="AN69" i="24"/>
  <c r="AN27" i="24"/>
  <c r="AN73" i="24"/>
  <c r="AN53" i="24"/>
  <c r="AN92" i="24"/>
  <c r="AN84" i="24"/>
  <c r="AN43" i="24"/>
  <c r="AN80" i="24"/>
  <c r="AN95" i="24"/>
  <c r="AN48" i="24"/>
  <c r="AN25" i="24"/>
  <c r="AN87" i="24"/>
  <c r="AN16" i="24"/>
  <c r="AN67" i="24"/>
  <c r="AN89" i="24"/>
  <c r="AN71" i="24"/>
  <c r="AN90" i="24"/>
  <c r="AN29" i="24"/>
  <c r="AN74" i="24"/>
  <c r="AN76" i="24"/>
  <c r="AN93" i="24"/>
  <c r="AN33" i="24"/>
  <c r="AN85" i="24"/>
  <c r="AN35" i="24"/>
  <c r="AN97" i="24"/>
  <c r="AN82" i="24"/>
  <c r="AN49" i="24"/>
  <c r="AN21" i="24"/>
  <c r="AN14" i="24"/>
  <c r="AN65" i="24"/>
  <c r="AN42" i="24"/>
  <c r="AN45" i="24"/>
  <c r="AO3" i="24"/>
  <c r="AN41" i="24"/>
  <c r="AN7" i="24"/>
  <c r="AN9" i="24"/>
  <c r="AN28" i="24"/>
  <c r="AN75" i="24"/>
  <c r="AN40" i="24"/>
  <c r="AN44" i="24"/>
  <c r="AN98" i="24"/>
  <c r="AN47" i="24"/>
  <c r="AN24" i="24"/>
  <c r="AN39" i="24"/>
  <c r="AO96" i="24" l="1"/>
  <c r="AO124" i="24"/>
  <c r="AO122" i="24"/>
  <c r="AO123" i="24"/>
  <c r="AO125" i="24"/>
  <c r="AO100" i="24"/>
  <c r="AO126" i="24"/>
  <c r="AO121" i="24"/>
  <c r="AO103" i="24"/>
  <c r="AO104" i="24"/>
  <c r="AO105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BW111" i="20"/>
  <c r="BY1" i="20"/>
  <c r="BX16" i="20"/>
  <c r="BX34" i="20"/>
  <c r="BX51" i="20"/>
  <c r="BX67" i="20"/>
  <c r="BX90" i="20"/>
  <c r="BX107" i="20"/>
  <c r="BX17" i="20"/>
  <c r="BX35" i="20"/>
  <c r="BX52" i="20"/>
  <c r="BX68" i="20"/>
  <c r="BX91" i="20"/>
  <c r="BX108" i="20"/>
  <c r="BX37" i="20"/>
  <c r="BX70" i="20"/>
  <c r="BX110" i="20"/>
  <c r="BX32" i="20"/>
  <c r="BX65" i="20"/>
  <c r="BX105" i="20"/>
  <c r="BX33" i="20"/>
  <c r="BX66" i="20"/>
  <c r="BX106" i="20"/>
  <c r="BX18" i="20"/>
  <c r="BX28" i="20"/>
  <c r="BX36" i="20"/>
  <c r="BX30" i="20"/>
  <c r="BX79" i="20"/>
  <c r="BX48" i="20"/>
  <c r="BX29" i="20"/>
  <c r="BX24" i="20"/>
  <c r="BX58" i="20"/>
  <c r="BX77" i="20"/>
  <c r="BX4" i="20"/>
  <c r="BX20" i="20"/>
  <c r="BX38" i="20"/>
  <c r="BX55" i="20"/>
  <c r="BX71" i="20"/>
  <c r="BX94" i="20"/>
  <c r="BX5" i="20"/>
  <c r="BX21" i="20"/>
  <c r="BX39" i="20"/>
  <c r="BX56" i="20"/>
  <c r="BX72" i="20"/>
  <c r="BX95" i="20"/>
  <c r="BX11" i="20"/>
  <c r="BX46" i="20"/>
  <c r="BX78" i="20"/>
  <c r="BX6" i="20"/>
  <c r="BX40" i="20"/>
  <c r="BX73" i="20"/>
  <c r="BX7" i="20"/>
  <c r="BX41" i="20"/>
  <c r="BX74" i="20"/>
  <c r="BX10" i="20"/>
  <c r="BX53" i="20"/>
  <c r="BX61" i="20"/>
  <c r="BX69" i="20"/>
  <c r="BX8" i="20"/>
  <c r="BX26" i="20"/>
  <c r="BX42" i="20"/>
  <c r="BX59" i="20"/>
  <c r="BX75" i="20"/>
  <c r="BX98" i="20"/>
  <c r="BX9" i="20"/>
  <c r="BX27" i="20"/>
  <c r="BX44" i="20"/>
  <c r="BX60" i="20"/>
  <c r="BX76" i="20"/>
  <c r="BX99" i="20"/>
  <c r="BX19" i="20"/>
  <c r="BX54" i="20"/>
  <c r="BX93" i="20"/>
  <c r="BX14" i="20"/>
  <c r="BX49" i="20"/>
  <c r="BX81" i="20"/>
  <c r="BX15" i="20"/>
  <c r="BX50" i="20"/>
  <c r="BX45" i="20"/>
  <c r="BX92" i="20"/>
  <c r="BX100" i="20"/>
  <c r="BX109" i="20"/>
  <c r="BX47" i="20"/>
  <c r="BX31" i="20"/>
  <c r="BX104" i="20"/>
  <c r="BX101" i="20"/>
  <c r="BX25" i="20"/>
  <c r="BX2" i="20"/>
  <c r="BX82" i="20"/>
  <c r="BX12" i="20"/>
  <c r="BX103" i="20"/>
  <c r="BX80" i="20"/>
  <c r="BX57" i="20"/>
  <c r="BX97" i="20"/>
  <c r="BX63" i="20"/>
  <c r="BX13" i="20"/>
  <c r="BX64" i="20"/>
  <c r="BX62" i="20"/>
  <c r="BX96" i="20"/>
  <c r="BX3" i="20"/>
  <c r="AO101" i="24"/>
  <c r="AO102" i="24"/>
  <c r="AO62" i="24"/>
  <c r="AO63" i="24"/>
  <c r="AO59" i="24"/>
  <c r="AO58" i="24"/>
  <c r="AO57" i="24"/>
  <c r="AO61" i="24"/>
  <c r="AO60" i="24"/>
  <c r="AO4" i="24"/>
  <c r="AO17" i="24"/>
  <c r="AO66" i="24"/>
  <c r="AO42" i="24"/>
  <c r="AO9" i="24"/>
  <c r="AO86" i="24"/>
  <c r="AO28" i="24"/>
  <c r="AO75" i="24"/>
  <c r="AO76" i="24"/>
  <c r="AO93" i="24"/>
  <c r="AO33" i="24"/>
  <c r="AO68" i="24"/>
  <c r="AO34" i="24"/>
  <c r="AO54" i="24"/>
  <c r="AO98" i="24"/>
  <c r="AO36" i="24"/>
  <c r="AO47" i="24"/>
  <c r="AO37" i="24"/>
  <c r="AO38" i="24"/>
  <c r="AO51" i="24"/>
  <c r="AP3" i="24"/>
  <c r="AO15" i="24"/>
  <c r="AO65" i="24"/>
  <c r="AO26" i="24"/>
  <c r="AO16" i="24"/>
  <c r="AO69" i="24"/>
  <c r="AO70" i="24"/>
  <c r="AO8" i="24"/>
  <c r="AO91" i="24"/>
  <c r="AO13" i="24"/>
  <c r="AO90" i="24"/>
  <c r="AO77" i="24"/>
  <c r="AO40" i="24"/>
  <c r="AO94" i="24"/>
  <c r="AO72" i="24"/>
  <c r="AO35" i="24"/>
  <c r="AO19" i="24"/>
  <c r="AO46" i="24"/>
  <c r="AO11" i="24"/>
  <c r="AO23" i="24"/>
  <c r="AO48" i="24"/>
  <c r="AO55" i="24"/>
  <c r="AO52" i="24"/>
  <c r="AO18" i="24"/>
  <c r="AO56" i="24"/>
  <c r="AO25" i="24"/>
  <c r="AO87" i="24"/>
  <c r="AO7" i="24"/>
  <c r="AO67" i="24"/>
  <c r="AO27" i="24"/>
  <c r="AO83" i="24"/>
  <c r="AO53" i="24"/>
  <c r="AO92" i="24"/>
  <c r="AO30" i="24"/>
  <c r="AO31" i="24"/>
  <c r="AO32" i="24"/>
  <c r="AO79" i="24"/>
  <c r="AO85" i="24"/>
  <c r="AO20" i="24"/>
  <c r="AO95" i="24"/>
  <c r="AO10" i="24"/>
  <c r="AO81" i="24"/>
  <c r="AO49" i="24"/>
  <c r="AO21" i="24"/>
  <c r="AO14" i="24"/>
  <c r="AO22" i="24"/>
  <c r="AO6" i="24"/>
  <c r="AO99" i="24"/>
  <c r="AO41" i="24"/>
  <c r="AO12" i="24"/>
  <c r="AO88" i="24"/>
  <c r="AO89" i="24"/>
  <c r="AO71" i="24"/>
  <c r="AO73" i="24"/>
  <c r="AO29" i="24"/>
  <c r="AO74" i="24"/>
  <c r="AO84" i="24"/>
  <c r="AO43" i="24"/>
  <c r="AO78" i="24"/>
  <c r="AO80" i="24"/>
  <c r="AO44" i="24"/>
  <c r="AO97" i="24"/>
  <c r="AO50" i="24"/>
  <c r="AO39" i="24"/>
  <c r="AO82" i="24"/>
  <c r="AO24" i="24"/>
  <c r="AO45" i="24"/>
  <c r="AO5" i="24"/>
  <c r="AP96" i="24" l="1"/>
  <c r="AP124" i="24"/>
  <c r="AP122" i="24"/>
  <c r="AP123" i="24"/>
  <c r="AP125" i="24"/>
  <c r="AP100" i="24"/>
  <c r="AP126" i="24"/>
  <c r="AP121" i="24"/>
  <c r="AP103" i="24"/>
  <c r="AP104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BX111" i="20"/>
  <c r="BY57" i="20"/>
  <c r="BY58" i="20"/>
  <c r="BY8" i="20"/>
  <c r="BY76" i="20"/>
  <c r="BZ1" i="20"/>
  <c r="BY49" i="20"/>
  <c r="BY105" i="20"/>
  <c r="BY66" i="20"/>
  <c r="BY56" i="20"/>
  <c r="BY26" i="20"/>
  <c r="BY60" i="20"/>
  <c r="BY4" i="20"/>
  <c r="BY10" i="20"/>
  <c r="BY28" i="20"/>
  <c r="BY45" i="20"/>
  <c r="BY61" i="20"/>
  <c r="BY77" i="20"/>
  <c r="BY100" i="20"/>
  <c r="BY11" i="20"/>
  <c r="BY29" i="20"/>
  <c r="BY46" i="20"/>
  <c r="BY62" i="20"/>
  <c r="BY78" i="20"/>
  <c r="BY101" i="20"/>
  <c r="BY13" i="20"/>
  <c r="BY48" i="20"/>
  <c r="BY80" i="20"/>
  <c r="BY16" i="20"/>
  <c r="BY51" i="20"/>
  <c r="BY90" i="20"/>
  <c r="BY17" i="20"/>
  <c r="BY52" i="20"/>
  <c r="BY91" i="20"/>
  <c r="BY47" i="20"/>
  <c r="BY55" i="20"/>
  <c r="BY103" i="20"/>
  <c r="BY14" i="20"/>
  <c r="BY81" i="20"/>
  <c r="BY50" i="20"/>
  <c r="BY21" i="20"/>
  <c r="BY98" i="20"/>
  <c r="BY99" i="20"/>
  <c r="BY32" i="20"/>
  <c r="BY15" i="20"/>
  <c r="BY82" i="20"/>
  <c r="BY59" i="20"/>
  <c r="BY79" i="20"/>
  <c r="BY3" i="20"/>
  <c r="BY18" i="20"/>
  <c r="BY36" i="20"/>
  <c r="BY53" i="20"/>
  <c r="BY69" i="20"/>
  <c r="BY92" i="20"/>
  <c r="BY109" i="20"/>
  <c r="BY19" i="20"/>
  <c r="BY37" i="20"/>
  <c r="BY54" i="20"/>
  <c r="BY70" i="20"/>
  <c r="BY93" i="20"/>
  <c r="BY110" i="20"/>
  <c r="BY31" i="20"/>
  <c r="BY64" i="20"/>
  <c r="BY104" i="20"/>
  <c r="BY34" i="20"/>
  <c r="BY67" i="20"/>
  <c r="BY107" i="20"/>
  <c r="BY35" i="20"/>
  <c r="BY68" i="20"/>
  <c r="BY108" i="20"/>
  <c r="BY2" i="20"/>
  <c r="BY30" i="20"/>
  <c r="BY38" i="20"/>
  <c r="BY6" i="20"/>
  <c r="BY24" i="20"/>
  <c r="BY40" i="20"/>
  <c r="BY73" i="20"/>
  <c r="BY96" i="20"/>
  <c r="BY7" i="20"/>
  <c r="BY25" i="20"/>
  <c r="BY41" i="20"/>
  <c r="BY74" i="20"/>
  <c r="BY97" i="20"/>
  <c r="BY5" i="20"/>
  <c r="BY39" i="20"/>
  <c r="BY72" i="20"/>
  <c r="BY42" i="20"/>
  <c r="BY75" i="20"/>
  <c r="BY9" i="20"/>
  <c r="BY44" i="20"/>
  <c r="BY12" i="20"/>
  <c r="BY20" i="20"/>
  <c r="BY63" i="20"/>
  <c r="BY71" i="20"/>
  <c r="BY65" i="20"/>
  <c r="BY33" i="20"/>
  <c r="BY106" i="20"/>
  <c r="BY95" i="20"/>
  <c r="BY27" i="20"/>
  <c r="BY94" i="20"/>
  <c r="AP101" i="24"/>
  <c r="AP102" i="24"/>
  <c r="AP62" i="24"/>
  <c r="AP63" i="24"/>
  <c r="AP59" i="24"/>
  <c r="AP58" i="24"/>
  <c r="AP57" i="24"/>
  <c r="AP61" i="24"/>
  <c r="AP60" i="24"/>
  <c r="AP4" i="24"/>
  <c r="AQ3" i="24"/>
  <c r="AP18" i="24"/>
  <c r="AP15" i="24"/>
  <c r="AP86" i="24"/>
  <c r="AP87" i="24"/>
  <c r="AP42" i="24"/>
  <c r="AP89" i="24"/>
  <c r="AP71" i="24"/>
  <c r="AP8" i="24"/>
  <c r="AP84" i="24"/>
  <c r="AP43" i="24"/>
  <c r="AP78" i="24"/>
  <c r="AP80" i="24"/>
  <c r="AP54" i="24"/>
  <c r="AP91" i="24"/>
  <c r="AP73" i="24"/>
  <c r="AP97" i="24"/>
  <c r="AP82" i="24"/>
  <c r="AP49" i="24"/>
  <c r="AP21" i="24"/>
  <c r="AP14" i="24"/>
  <c r="AP6" i="24"/>
  <c r="AP25" i="24"/>
  <c r="AP22" i="24"/>
  <c r="AP41" i="24"/>
  <c r="AP66" i="24"/>
  <c r="AP69" i="24"/>
  <c r="AP9" i="24"/>
  <c r="AP72" i="24"/>
  <c r="AP12" i="24"/>
  <c r="AP76" i="24"/>
  <c r="AP93" i="24"/>
  <c r="AP33" i="24"/>
  <c r="AP85" i="24"/>
  <c r="AP45" i="24"/>
  <c r="AP13" i="24"/>
  <c r="AP29" i="24"/>
  <c r="AP75" i="24"/>
  <c r="AP98" i="24"/>
  <c r="AP36" i="24"/>
  <c r="AP47" i="24"/>
  <c r="AP5" i="24"/>
  <c r="AP50" i="24"/>
  <c r="AP39" i="24"/>
  <c r="AP65" i="24"/>
  <c r="AP17" i="24"/>
  <c r="AP68" i="24"/>
  <c r="AP7" i="24"/>
  <c r="AP70" i="24"/>
  <c r="AP83" i="24"/>
  <c r="AP90" i="24"/>
  <c r="AP77" i="24"/>
  <c r="AP40" i="24"/>
  <c r="AP94" i="24"/>
  <c r="AP44" i="24"/>
  <c r="AP34" i="24"/>
  <c r="AP53" i="24"/>
  <c r="AP74" i="24"/>
  <c r="AP19" i="24"/>
  <c r="AP46" i="24"/>
  <c r="AP11" i="24"/>
  <c r="AP23" i="24"/>
  <c r="AP37" i="24"/>
  <c r="AP38" i="24"/>
  <c r="AP51" i="24"/>
  <c r="AP56" i="24"/>
  <c r="AP99" i="24"/>
  <c r="AP26" i="24"/>
  <c r="AP88" i="24"/>
  <c r="AP67" i="24"/>
  <c r="AP27" i="24"/>
  <c r="AP16" i="24"/>
  <c r="AP30" i="24"/>
  <c r="AP31" i="24"/>
  <c r="AP32" i="24"/>
  <c r="AP79" i="24"/>
  <c r="AP20" i="24"/>
  <c r="AP35" i="24"/>
  <c r="AP92" i="24"/>
  <c r="AP28" i="24"/>
  <c r="AP95" i="24"/>
  <c r="AP10" i="24"/>
  <c r="AP81" i="24"/>
  <c r="AP24" i="24"/>
  <c r="AP48" i="24"/>
  <c r="AP55" i="24"/>
  <c r="AP52" i="24"/>
  <c r="AQ96" i="24" l="1"/>
  <c r="AQ124" i="24"/>
  <c r="AQ122" i="24"/>
  <c r="AQ123" i="24"/>
  <c r="AQ125" i="24"/>
  <c r="AQ100" i="24"/>
  <c r="AQ126" i="24"/>
  <c r="AQ121" i="24"/>
  <c r="AQ103" i="24"/>
  <c r="AQ104" i="24"/>
  <c r="AQ105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BZ46" i="20"/>
  <c r="BZ63" i="20"/>
  <c r="BZ64" i="20"/>
  <c r="BZ54" i="20"/>
  <c r="BZ15" i="20"/>
  <c r="BZ33" i="20"/>
  <c r="BZ50" i="20"/>
  <c r="BZ16" i="20"/>
  <c r="BZ34" i="20"/>
  <c r="BZ51" i="20"/>
  <c r="BZ67" i="20"/>
  <c r="BZ90" i="20"/>
  <c r="BZ107" i="20"/>
  <c r="BZ17" i="20"/>
  <c r="BZ35" i="20"/>
  <c r="BZ52" i="20"/>
  <c r="BZ68" i="20"/>
  <c r="BZ91" i="20"/>
  <c r="BZ108" i="20"/>
  <c r="BZ58" i="20"/>
  <c r="BZ97" i="20"/>
  <c r="BZ36" i="20"/>
  <c r="BZ77" i="20"/>
  <c r="BZ6" i="20"/>
  <c r="BZ62" i="20"/>
  <c r="BZ101" i="20"/>
  <c r="BZ57" i="20"/>
  <c r="BZ105" i="20"/>
  <c r="BZ4" i="20"/>
  <c r="BZ38" i="20"/>
  <c r="BZ55" i="20"/>
  <c r="BZ94" i="20"/>
  <c r="BZ5" i="20"/>
  <c r="BZ21" i="20"/>
  <c r="BZ56" i="20"/>
  <c r="BZ72" i="20"/>
  <c r="BZ95" i="20"/>
  <c r="BZ14" i="20"/>
  <c r="BZ106" i="20"/>
  <c r="BZ53" i="20"/>
  <c r="BZ92" i="20"/>
  <c r="BZ24" i="20"/>
  <c r="BZ96" i="20"/>
  <c r="CA1" i="20"/>
  <c r="BZ19" i="20"/>
  <c r="BZ37" i="20"/>
  <c r="BZ20" i="20"/>
  <c r="BZ71" i="20"/>
  <c r="BZ39" i="20"/>
  <c r="BZ66" i="20"/>
  <c r="BZ110" i="20"/>
  <c r="BZ7" i="20"/>
  <c r="BZ25" i="20"/>
  <c r="BZ41" i="20"/>
  <c r="BZ8" i="20"/>
  <c r="BZ26" i="20"/>
  <c r="BZ42" i="20"/>
  <c r="BZ59" i="20"/>
  <c r="BZ75" i="20"/>
  <c r="BZ98" i="20"/>
  <c r="BZ9" i="20"/>
  <c r="BZ27" i="20"/>
  <c r="BZ44" i="20"/>
  <c r="BZ60" i="20"/>
  <c r="BZ76" i="20"/>
  <c r="BZ99" i="20"/>
  <c r="BZ32" i="20"/>
  <c r="BZ74" i="20"/>
  <c r="BZ3" i="20"/>
  <c r="BZ61" i="20"/>
  <c r="BZ100" i="20"/>
  <c r="BZ40" i="20"/>
  <c r="BZ78" i="20"/>
  <c r="BZ45" i="20"/>
  <c r="BZ10" i="20"/>
  <c r="BZ73" i="20"/>
  <c r="BZ11" i="20"/>
  <c r="BZ29" i="20"/>
  <c r="BZ12" i="20"/>
  <c r="BZ30" i="20"/>
  <c r="BZ47" i="20"/>
  <c r="BZ79" i="20"/>
  <c r="BZ103" i="20"/>
  <c r="BZ13" i="20"/>
  <c r="BZ31" i="20"/>
  <c r="BZ48" i="20"/>
  <c r="BZ80" i="20"/>
  <c r="BZ104" i="20"/>
  <c r="BZ49" i="20"/>
  <c r="BZ82" i="20"/>
  <c r="BZ18" i="20"/>
  <c r="BZ69" i="20"/>
  <c r="BZ109" i="20"/>
  <c r="BZ93" i="20"/>
  <c r="BZ81" i="20"/>
  <c r="BZ65" i="20"/>
  <c r="BZ2" i="20"/>
  <c r="BZ70" i="20"/>
  <c r="BZ28" i="20"/>
  <c r="BY111" i="20"/>
  <c r="AQ101" i="24"/>
  <c r="AQ102" i="24"/>
  <c r="AQ62" i="24"/>
  <c r="AQ63" i="24"/>
  <c r="AQ59" i="24"/>
  <c r="AQ58" i="24"/>
  <c r="AQ57" i="24"/>
  <c r="AQ61" i="24"/>
  <c r="AQ60" i="24"/>
  <c r="AQ4" i="24"/>
  <c r="AQ22" i="24"/>
  <c r="AQ25" i="24"/>
  <c r="AQ41" i="24"/>
  <c r="AQ88" i="24"/>
  <c r="AQ68" i="24"/>
  <c r="AQ70" i="24"/>
  <c r="AQ91" i="24"/>
  <c r="AQ13" i="24"/>
  <c r="AQ89" i="24"/>
  <c r="AQ90" i="24"/>
  <c r="AQ77" i="24"/>
  <c r="AQ40" i="24"/>
  <c r="AQ94" i="24"/>
  <c r="AQ44" i="24"/>
  <c r="AQ34" i="24"/>
  <c r="AQ95" i="24"/>
  <c r="AQ10" i="24"/>
  <c r="AQ81" i="24"/>
  <c r="AQ48" i="24"/>
  <c r="AQ55" i="24"/>
  <c r="AQ52" i="24"/>
  <c r="AQ5" i="24"/>
  <c r="AQ6" i="24"/>
  <c r="AR3" i="24"/>
  <c r="AQ65" i="24"/>
  <c r="AQ86" i="24"/>
  <c r="AQ66" i="24"/>
  <c r="AQ8" i="24"/>
  <c r="AQ99" i="24"/>
  <c r="AQ72" i="24"/>
  <c r="AQ53" i="24"/>
  <c r="AQ92" i="24"/>
  <c r="AQ71" i="24"/>
  <c r="AQ30" i="24"/>
  <c r="AQ31" i="24"/>
  <c r="AQ32" i="24"/>
  <c r="AQ79" i="24"/>
  <c r="AQ20" i="24"/>
  <c r="AQ35" i="24"/>
  <c r="AQ97" i="24"/>
  <c r="AQ82" i="24"/>
  <c r="AQ49" i="24"/>
  <c r="AQ21" i="24"/>
  <c r="AQ14" i="24"/>
  <c r="AQ37" i="24"/>
  <c r="AQ18" i="24"/>
  <c r="AQ56" i="24"/>
  <c r="AQ12" i="24"/>
  <c r="AQ16" i="24"/>
  <c r="AQ67" i="24"/>
  <c r="AQ26" i="24"/>
  <c r="AQ73" i="24"/>
  <c r="AQ29" i="24"/>
  <c r="AQ74" i="24"/>
  <c r="AQ27" i="24"/>
  <c r="AQ84" i="24"/>
  <c r="AQ43" i="24"/>
  <c r="AQ78" i="24"/>
  <c r="AQ80" i="24"/>
  <c r="AQ54" i="24"/>
  <c r="AQ9" i="24"/>
  <c r="AQ98" i="24"/>
  <c r="AQ36" i="24"/>
  <c r="AQ47" i="24"/>
  <c r="AQ50" i="24"/>
  <c r="AQ39" i="24"/>
  <c r="AQ24" i="24"/>
  <c r="AQ15" i="24"/>
  <c r="AQ17" i="24"/>
  <c r="AQ87" i="24"/>
  <c r="AQ7" i="24"/>
  <c r="AQ42" i="24"/>
  <c r="AQ69" i="24"/>
  <c r="AQ28" i="24"/>
  <c r="AQ75" i="24"/>
  <c r="AQ83" i="24"/>
  <c r="AQ76" i="24"/>
  <c r="AQ93" i="24"/>
  <c r="AQ33" i="24"/>
  <c r="AQ85" i="24"/>
  <c r="AQ45" i="24"/>
  <c r="AQ19" i="24"/>
  <c r="AQ46" i="24"/>
  <c r="AQ11" i="24"/>
  <c r="AQ23" i="24"/>
  <c r="AQ38" i="24"/>
  <c r="AQ51" i="24"/>
  <c r="AR96" i="24" l="1"/>
  <c r="AR124" i="24"/>
  <c r="AR122" i="24"/>
  <c r="AR123" i="24"/>
  <c r="AR125" i="24"/>
  <c r="AR100" i="24"/>
  <c r="AR126" i="24"/>
  <c r="AR121" i="24"/>
  <c r="AR103" i="24"/>
  <c r="AR104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CA2" i="20"/>
  <c r="CB1" i="20"/>
  <c r="BZ111" i="20"/>
  <c r="AR101" i="24"/>
  <c r="AR102" i="24"/>
  <c r="AR62" i="24"/>
  <c r="AR63" i="24"/>
  <c r="AR59" i="24"/>
  <c r="AR58" i="24"/>
  <c r="AR57" i="24"/>
  <c r="AR61" i="24"/>
  <c r="AR60" i="24"/>
  <c r="AR4" i="24"/>
  <c r="AR17" i="24"/>
  <c r="AR99" i="24"/>
  <c r="AR87" i="24"/>
  <c r="AR16" i="24"/>
  <c r="AR67" i="24"/>
  <c r="AR89" i="24"/>
  <c r="AR71" i="24"/>
  <c r="AR90" i="24"/>
  <c r="AR53" i="24"/>
  <c r="AR92" i="24"/>
  <c r="AR44" i="24"/>
  <c r="AR84" i="24"/>
  <c r="AR43" i="24"/>
  <c r="AR78" i="24"/>
  <c r="AR80" i="24"/>
  <c r="AR95" i="24"/>
  <c r="AR10" i="24"/>
  <c r="AR81" i="24"/>
  <c r="AR37" i="24"/>
  <c r="AR48" i="24"/>
  <c r="AR55" i="24"/>
  <c r="AR52" i="24"/>
  <c r="AR41" i="24"/>
  <c r="AR7" i="24"/>
  <c r="AR42" i="24"/>
  <c r="AR9" i="24"/>
  <c r="AR72" i="24"/>
  <c r="AR15" i="24"/>
  <c r="AR29" i="24"/>
  <c r="AR74" i="24"/>
  <c r="AR20" i="24"/>
  <c r="AR76" i="24"/>
  <c r="AR93" i="24"/>
  <c r="AR33" i="24"/>
  <c r="AR34" i="24"/>
  <c r="AR97" i="24"/>
  <c r="AR82" i="24"/>
  <c r="AR49" i="24"/>
  <c r="AR21" i="24"/>
  <c r="AR14" i="24"/>
  <c r="AR18" i="24"/>
  <c r="AR65" i="24"/>
  <c r="AR26" i="24"/>
  <c r="AR68" i="24"/>
  <c r="AR70" i="24"/>
  <c r="AR28" i="24"/>
  <c r="AR75" i="24"/>
  <c r="AR77" i="24"/>
  <c r="AR94" i="24"/>
  <c r="AR35" i="24"/>
  <c r="AR36" i="24"/>
  <c r="AR24" i="24"/>
  <c r="AR39" i="24"/>
  <c r="AR5" i="24"/>
  <c r="AR6" i="24"/>
  <c r="AR22" i="24"/>
  <c r="AR12" i="24"/>
  <c r="AR66" i="24"/>
  <c r="AR8" i="24"/>
  <c r="AR69" i="24"/>
  <c r="AR27" i="24"/>
  <c r="AR91" i="24"/>
  <c r="AR85" i="24"/>
  <c r="AR31" i="24"/>
  <c r="AR79" i="24"/>
  <c r="AR46" i="24"/>
  <c r="AR11" i="24"/>
  <c r="AR45" i="24"/>
  <c r="AR51" i="24"/>
  <c r="AR25" i="24"/>
  <c r="AS3" i="24"/>
  <c r="AR86" i="24"/>
  <c r="AR88" i="24"/>
  <c r="AR83" i="24"/>
  <c r="AR54" i="24"/>
  <c r="AR40" i="24"/>
  <c r="AR98" i="24"/>
  <c r="AR47" i="24"/>
  <c r="AR50" i="24"/>
  <c r="AR56" i="24"/>
  <c r="AR73" i="24"/>
  <c r="AR13" i="24"/>
  <c r="AR30" i="24"/>
  <c r="AR32" i="24"/>
  <c r="AR19" i="24"/>
  <c r="AR23" i="24"/>
  <c r="AR38" i="24"/>
  <c r="AS96" i="24" l="1"/>
  <c r="AS124" i="24"/>
  <c r="AS122" i="24"/>
  <c r="AS123" i="24"/>
  <c r="AS125" i="24"/>
  <c r="AS100" i="24"/>
  <c r="AS126" i="24"/>
  <c r="AS121" i="24"/>
  <c r="AS103" i="24"/>
  <c r="AS104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CB2" i="20"/>
  <c r="CC1" i="20"/>
  <c r="AS101" i="24"/>
  <c r="AS102" i="24"/>
  <c r="AS62" i="24"/>
  <c r="AS63" i="24"/>
  <c r="AS59" i="24"/>
  <c r="AS58" i="24"/>
  <c r="AS57" i="24"/>
  <c r="AS61" i="24"/>
  <c r="AS60" i="24"/>
  <c r="AS4" i="24"/>
  <c r="AT3" i="24"/>
  <c r="AS12" i="24"/>
  <c r="AS41" i="24"/>
  <c r="AS7" i="24"/>
  <c r="AS8" i="24"/>
  <c r="AS70" i="24"/>
  <c r="AS83" i="24"/>
  <c r="AS91" i="24"/>
  <c r="AS13" i="24"/>
  <c r="AS73" i="24"/>
  <c r="AS77" i="24"/>
  <c r="AS40" i="24"/>
  <c r="AS94" i="24"/>
  <c r="AS72" i="24"/>
  <c r="AS54" i="24"/>
  <c r="AS19" i="24"/>
  <c r="AS46" i="24"/>
  <c r="AS11" i="24"/>
  <c r="AS23" i="24"/>
  <c r="AS48" i="24"/>
  <c r="AS55" i="24"/>
  <c r="AS52" i="24"/>
  <c r="AS18" i="24"/>
  <c r="AS15" i="24"/>
  <c r="AS86" i="24"/>
  <c r="AS88" i="24"/>
  <c r="AS68" i="24"/>
  <c r="AS27" i="24"/>
  <c r="AS90" i="24"/>
  <c r="AS53" i="24"/>
  <c r="AS92" i="24"/>
  <c r="AS30" i="24"/>
  <c r="AS31" i="24"/>
  <c r="AS32" i="24"/>
  <c r="AS79" i="24"/>
  <c r="AS85" i="24"/>
  <c r="AS45" i="24"/>
  <c r="AS95" i="24"/>
  <c r="AS10" i="24"/>
  <c r="AS81" i="24"/>
  <c r="AS37" i="24"/>
  <c r="AS49" i="24"/>
  <c r="AS21" i="24"/>
  <c r="AS14" i="24"/>
  <c r="AS22" i="24"/>
  <c r="AS6" i="24"/>
  <c r="AS25" i="24"/>
  <c r="AS65" i="24"/>
  <c r="AS66" i="24"/>
  <c r="AS87" i="24"/>
  <c r="AS89" i="24"/>
  <c r="AS71" i="24"/>
  <c r="AS69" i="24"/>
  <c r="AS29" i="24"/>
  <c r="AS74" i="24"/>
  <c r="AS84" i="24"/>
  <c r="AS43" i="24"/>
  <c r="AS78" i="24"/>
  <c r="AS80" i="24"/>
  <c r="AS44" i="24"/>
  <c r="AS34" i="24"/>
  <c r="AS97" i="24"/>
  <c r="AS82" i="24"/>
  <c r="AS5" i="24"/>
  <c r="AS50" i="24"/>
  <c r="AS39" i="24"/>
  <c r="AS17" i="24"/>
  <c r="AS56" i="24"/>
  <c r="AS99" i="24"/>
  <c r="AS16" i="24"/>
  <c r="AS26" i="24"/>
  <c r="AS9" i="24"/>
  <c r="AS42" i="24"/>
  <c r="AS28" i="24"/>
  <c r="AS75" i="24"/>
  <c r="AS76" i="24"/>
  <c r="AS93" i="24"/>
  <c r="AS33" i="24"/>
  <c r="AS67" i="24"/>
  <c r="AS20" i="24"/>
  <c r="AS35" i="24"/>
  <c r="AS98" i="24"/>
  <c r="AS36" i="24"/>
  <c r="AS47" i="24"/>
  <c r="AS24" i="24"/>
  <c r="AS38" i="24"/>
  <c r="AS51" i="24"/>
  <c r="AT96" i="24" l="1"/>
  <c r="AT124" i="24"/>
  <c r="AT122" i="24"/>
  <c r="AT123" i="24"/>
  <c r="AT125" i="24"/>
  <c r="AT100" i="24"/>
  <c r="AT126" i="24"/>
  <c r="AT121" i="24"/>
  <c r="AT103" i="24"/>
  <c r="AT104" i="24"/>
  <c r="AT105" i="24"/>
  <c r="AT106" i="24"/>
  <c r="AT107" i="24"/>
  <c r="AT108" i="24"/>
  <c r="AT110" i="24"/>
  <c r="AT111" i="24"/>
  <c r="AT112" i="24"/>
  <c r="AT113" i="24"/>
  <c r="AT114" i="24"/>
  <c r="AT115" i="24"/>
  <c r="AT109" i="24"/>
  <c r="AT120" i="24"/>
  <c r="AT116" i="24"/>
  <c r="AT117" i="24"/>
  <c r="AT118" i="24"/>
  <c r="AT119" i="24"/>
  <c r="CC7" i="20"/>
  <c r="CC25" i="20"/>
  <c r="CC41" i="20"/>
  <c r="CC58" i="20"/>
  <c r="CC74" i="20"/>
  <c r="CC97" i="20"/>
  <c r="CC4" i="20"/>
  <c r="CC20" i="20"/>
  <c r="CC38" i="20"/>
  <c r="CC55" i="20"/>
  <c r="CC71" i="20"/>
  <c r="CC94" i="20"/>
  <c r="CC5" i="20"/>
  <c r="CC21" i="20"/>
  <c r="CC39" i="20"/>
  <c r="CC56" i="20"/>
  <c r="CC72" i="20"/>
  <c r="CC95" i="20"/>
  <c r="CC10" i="20"/>
  <c r="CC77" i="20"/>
  <c r="CC49" i="20"/>
  <c r="CC3" i="20"/>
  <c r="CC69" i="20"/>
  <c r="CC2" i="20"/>
  <c r="CC24" i="20"/>
  <c r="CC11" i="20"/>
  <c r="CC29" i="20"/>
  <c r="CC46" i="20"/>
  <c r="CC62" i="20"/>
  <c r="CC78" i="20"/>
  <c r="CC101" i="20"/>
  <c r="CC8" i="20"/>
  <c r="CC26" i="20"/>
  <c r="CC42" i="20"/>
  <c r="CC59" i="20"/>
  <c r="CC75" i="20"/>
  <c r="CC98" i="20"/>
  <c r="CC9" i="20"/>
  <c r="CC27" i="20"/>
  <c r="CC44" i="20"/>
  <c r="CC60" i="20"/>
  <c r="CC76" i="20"/>
  <c r="CC99" i="20"/>
  <c r="CC28" i="20"/>
  <c r="CC100" i="20"/>
  <c r="CC65" i="20"/>
  <c r="CC18" i="20"/>
  <c r="CC92" i="20"/>
  <c r="CC57" i="20"/>
  <c r="CC96" i="20"/>
  <c r="CC15" i="20"/>
  <c r="CC33" i="20"/>
  <c r="CC50" i="20"/>
  <c r="CC66" i="20"/>
  <c r="CC82" i="20"/>
  <c r="CC106" i="20"/>
  <c r="CC12" i="20"/>
  <c r="CC30" i="20"/>
  <c r="CC47" i="20"/>
  <c r="CC63" i="20"/>
  <c r="CC79" i="20"/>
  <c r="CC103" i="20"/>
  <c r="CC13" i="20"/>
  <c r="CC31" i="20"/>
  <c r="CC48" i="20"/>
  <c r="CC64" i="20"/>
  <c r="CC80" i="20"/>
  <c r="CC104" i="20"/>
  <c r="CC45" i="20"/>
  <c r="CC14" i="20"/>
  <c r="CC81" i="20"/>
  <c r="CC36" i="20"/>
  <c r="CC109" i="20"/>
  <c r="CC6" i="20"/>
  <c r="CD1" i="20"/>
  <c r="CC19" i="20"/>
  <c r="CC37" i="20"/>
  <c r="CC54" i="20"/>
  <c r="CC70" i="20"/>
  <c r="CC93" i="20"/>
  <c r="CC110" i="20"/>
  <c r="CC16" i="20"/>
  <c r="CC34" i="20"/>
  <c r="CC51" i="20"/>
  <c r="CC67" i="20"/>
  <c r="CC90" i="20"/>
  <c r="CC107" i="20"/>
  <c r="CC17" i="20"/>
  <c r="CC35" i="20"/>
  <c r="CC52" i="20"/>
  <c r="CC68" i="20"/>
  <c r="CC91" i="20"/>
  <c r="CC108" i="20"/>
  <c r="CC61" i="20"/>
  <c r="CC32" i="20"/>
  <c r="CC105" i="20"/>
  <c r="CC53" i="20"/>
  <c r="CC40" i="20"/>
  <c r="CC73" i="20"/>
  <c r="AT101" i="24"/>
  <c r="AT102" i="24"/>
  <c r="AT62" i="24"/>
  <c r="AT63" i="24"/>
  <c r="AT59" i="24"/>
  <c r="AT58" i="24"/>
  <c r="AT57" i="24"/>
  <c r="AT61" i="24"/>
  <c r="AT60" i="24"/>
  <c r="AT4" i="24"/>
  <c r="AT65" i="24"/>
  <c r="AT15" i="24"/>
  <c r="AT12" i="24"/>
  <c r="AT69" i="24"/>
  <c r="AT8" i="24"/>
  <c r="AT9" i="24"/>
  <c r="AT72" i="24"/>
  <c r="AT73" i="24"/>
  <c r="AT29" i="24"/>
  <c r="AT74" i="24"/>
  <c r="AT76" i="24"/>
  <c r="AT93" i="24"/>
  <c r="AT33" i="24"/>
  <c r="AT85" i="24"/>
  <c r="AT45" i="24"/>
  <c r="AT19" i="24"/>
  <c r="AT46" i="24"/>
  <c r="AT11" i="24"/>
  <c r="AT23" i="24"/>
  <c r="AT24" i="24"/>
  <c r="AT38" i="24"/>
  <c r="AT51" i="24"/>
  <c r="AT56" i="24"/>
  <c r="AT99" i="24"/>
  <c r="AT86" i="24"/>
  <c r="AT41" i="24"/>
  <c r="AT88" i="24"/>
  <c r="AT70" i="24"/>
  <c r="AT83" i="24"/>
  <c r="AT28" i="24"/>
  <c r="AT75" i="24"/>
  <c r="AT77" i="24"/>
  <c r="AT40" i="24"/>
  <c r="AT94" i="24"/>
  <c r="AT44" i="24"/>
  <c r="AT34" i="24"/>
  <c r="AT95" i="24"/>
  <c r="AT10" i="24"/>
  <c r="AT81" i="24"/>
  <c r="AT48" i="24"/>
  <c r="AT55" i="24"/>
  <c r="AT52" i="24"/>
  <c r="AU3" i="24"/>
  <c r="AT18" i="24"/>
  <c r="AT22" i="24"/>
  <c r="AT87" i="24"/>
  <c r="AT16" i="24"/>
  <c r="AT68" i="24"/>
  <c r="AT27" i="24"/>
  <c r="AT7" i="24"/>
  <c r="AT91" i="24"/>
  <c r="AT13" i="24"/>
  <c r="AT30" i="24"/>
  <c r="AT31" i="24"/>
  <c r="AT32" i="24"/>
  <c r="AT79" i="24"/>
  <c r="AT20" i="24"/>
  <c r="AT35" i="24"/>
  <c r="AT97" i="24"/>
  <c r="AT82" i="24"/>
  <c r="AT37" i="24"/>
  <c r="AT49" i="24"/>
  <c r="AT21" i="24"/>
  <c r="AT14" i="24"/>
  <c r="AT6" i="24"/>
  <c r="AT25" i="24"/>
  <c r="AT17" i="24"/>
  <c r="AT26" i="24"/>
  <c r="AT67" i="24"/>
  <c r="AT66" i="24"/>
  <c r="AT89" i="24"/>
  <c r="AT71" i="24"/>
  <c r="AT42" i="24"/>
  <c r="AT53" i="24"/>
  <c r="AT92" i="24"/>
  <c r="AT84" i="24"/>
  <c r="AT43" i="24"/>
  <c r="AT78" i="24"/>
  <c r="AT80" i="24"/>
  <c r="AT54" i="24"/>
  <c r="AT90" i="24"/>
  <c r="AT98" i="24"/>
  <c r="AT36" i="24"/>
  <c r="AT47" i="24"/>
  <c r="AT5" i="24"/>
  <c r="AT50" i="24"/>
  <c r="AT39" i="24"/>
  <c r="AU96" i="24" l="1"/>
  <c r="AU124" i="24"/>
  <c r="AU122" i="24"/>
  <c r="AU123" i="24"/>
  <c r="AU125" i="24"/>
  <c r="AU100" i="24"/>
  <c r="AU126" i="24"/>
  <c r="AU121" i="24"/>
  <c r="AU103" i="24"/>
  <c r="AU104" i="24"/>
  <c r="AU105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CE1" i="20"/>
  <c r="CD13" i="20"/>
  <c r="CD31" i="20"/>
  <c r="CD48" i="20"/>
  <c r="CD80" i="20"/>
  <c r="CD14" i="20"/>
  <c r="CD32" i="20"/>
  <c r="CD65" i="20"/>
  <c r="CD15" i="20"/>
  <c r="CD66" i="20"/>
  <c r="CD47" i="20"/>
  <c r="CD38" i="20"/>
  <c r="CD7" i="20"/>
  <c r="CD17" i="20"/>
  <c r="CD35" i="20"/>
  <c r="CD52" i="20"/>
  <c r="CD68" i="20"/>
  <c r="CD91" i="20"/>
  <c r="CD108" i="20"/>
  <c r="CD18" i="20"/>
  <c r="CD36" i="20"/>
  <c r="CD53" i="20"/>
  <c r="CD69" i="20"/>
  <c r="CD92" i="20"/>
  <c r="CD109" i="20"/>
  <c r="CD19" i="20"/>
  <c r="CD37" i="20"/>
  <c r="CD54" i="20"/>
  <c r="CD70" i="20"/>
  <c r="CD93" i="20"/>
  <c r="CD110" i="20"/>
  <c r="CD63" i="20"/>
  <c r="CD34" i="20"/>
  <c r="CD107" i="20"/>
  <c r="CD55" i="20"/>
  <c r="CD75" i="20"/>
  <c r="CD59" i="20"/>
  <c r="CD71" i="20"/>
  <c r="CD2" i="20"/>
  <c r="CD9" i="20"/>
  <c r="CD27" i="20"/>
  <c r="CD44" i="20"/>
  <c r="CD60" i="20"/>
  <c r="CD76" i="20"/>
  <c r="CD10" i="20"/>
  <c r="CD28" i="20"/>
  <c r="CD61" i="20"/>
  <c r="CD100" i="20"/>
  <c r="CD29" i="20"/>
  <c r="CD78" i="20"/>
  <c r="CD30" i="20"/>
  <c r="CD20" i="20"/>
  <c r="CD64" i="20"/>
  <c r="CD81" i="20"/>
  <c r="CD33" i="20"/>
  <c r="CD82" i="20"/>
  <c r="CD16" i="20"/>
  <c r="CD42" i="20"/>
  <c r="CD4" i="20"/>
  <c r="CD21" i="20"/>
  <c r="CD39" i="20"/>
  <c r="CD56" i="20"/>
  <c r="CD72" i="20"/>
  <c r="CD95" i="20"/>
  <c r="CD5" i="20"/>
  <c r="CD24" i="20"/>
  <c r="CD40" i="20"/>
  <c r="CD57" i="20"/>
  <c r="CD73" i="20"/>
  <c r="CD96" i="20"/>
  <c r="CD6" i="20"/>
  <c r="CD25" i="20"/>
  <c r="CD41" i="20"/>
  <c r="CD58" i="20"/>
  <c r="CD74" i="20"/>
  <c r="CD97" i="20"/>
  <c r="CD12" i="20"/>
  <c r="CD79" i="20"/>
  <c r="CD51" i="20"/>
  <c r="CD3" i="20"/>
  <c r="CD26" i="20"/>
  <c r="CD99" i="20"/>
  <c r="CD45" i="20"/>
  <c r="CD77" i="20"/>
  <c r="CD11" i="20"/>
  <c r="CD46" i="20"/>
  <c r="CD62" i="20"/>
  <c r="CD101" i="20"/>
  <c r="CD103" i="20"/>
  <c r="CD67" i="20"/>
  <c r="CD94" i="20"/>
  <c r="CD98" i="20"/>
  <c r="CD104" i="20"/>
  <c r="CD49" i="20"/>
  <c r="CD105" i="20"/>
  <c r="CD50" i="20"/>
  <c r="CD106" i="20"/>
  <c r="CD90" i="20"/>
  <c r="CD8" i="20"/>
  <c r="CC111" i="20"/>
  <c r="AU101" i="24"/>
  <c r="AU102" i="24"/>
  <c r="AU62" i="24"/>
  <c r="AU63" i="24"/>
  <c r="AU59" i="24"/>
  <c r="AU58" i="24"/>
  <c r="AU57" i="24"/>
  <c r="AU61" i="24"/>
  <c r="AU60" i="24"/>
  <c r="AU4" i="24"/>
  <c r="AU6" i="24"/>
  <c r="AV3" i="24"/>
  <c r="AU25" i="24"/>
  <c r="AU12" i="24"/>
  <c r="AU66" i="24"/>
  <c r="AU8" i="24"/>
  <c r="AU26" i="24"/>
  <c r="AU28" i="24"/>
  <c r="AU75" i="24"/>
  <c r="AU70" i="24"/>
  <c r="AU83" i="24"/>
  <c r="AU77" i="24"/>
  <c r="AU40" i="24"/>
  <c r="AU94" i="24"/>
  <c r="AU44" i="24"/>
  <c r="AU34" i="24"/>
  <c r="AU97" i="24"/>
  <c r="AU82" i="24"/>
  <c r="AU49" i="24"/>
  <c r="AU21" i="24"/>
  <c r="AU14" i="24"/>
  <c r="AU5" i="24"/>
  <c r="AU17" i="24"/>
  <c r="AU65" i="24"/>
  <c r="AU87" i="24"/>
  <c r="AU16" i="24"/>
  <c r="AU67" i="24"/>
  <c r="AU56" i="24"/>
  <c r="AU91" i="24"/>
  <c r="AU13" i="24"/>
  <c r="AU9" i="24"/>
  <c r="AU73" i="24"/>
  <c r="AU30" i="24"/>
  <c r="AU31" i="24"/>
  <c r="AU32" i="24"/>
  <c r="AU79" i="24"/>
  <c r="AU20" i="24"/>
  <c r="AU35" i="24"/>
  <c r="AU98" i="24"/>
  <c r="AU36" i="24"/>
  <c r="AU47" i="24"/>
  <c r="AU50" i="24"/>
  <c r="AU39" i="24"/>
  <c r="AU23" i="24"/>
  <c r="AU15" i="24"/>
  <c r="AU7" i="24"/>
  <c r="AU53" i="24"/>
  <c r="AU72" i="24"/>
  <c r="AU84" i="24"/>
  <c r="AU78" i="24"/>
  <c r="AU54" i="24"/>
  <c r="AU11" i="24"/>
  <c r="AU38" i="24"/>
  <c r="AU86" i="24"/>
  <c r="AU68" i="24"/>
  <c r="AU29" i="24"/>
  <c r="AU90" i="24"/>
  <c r="AU76" i="24"/>
  <c r="AU33" i="24"/>
  <c r="AU45" i="24"/>
  <c r="AU10" i="24"/>
  <c r="AU48" i="24"/>
  <c r="AU52" i="24"/>
  <c r="AU41" i="24"/>
  <c r="AU42" i="24"/>
  <c r="AU69" i="24"/>
  <c r="AU92" i="24"/>
  <c r="AU89" i="24"/>
  <c r="AU43" i="24"/>
  <c r="AU80" i="24"/>
  <c r="AU19" i="24"/>
  <c r="AU46" i="24"/>
  <c r="AU24" i="24"/>
  <c r="AU51" i="24"/>
  <c r="AU22" i="24"/>
  <c r="AU18" i="24"/>
  <c r="AU99" i="24"/>
  <c r="AU88" i="24"/>
  <c r="AU27" i="24"/>
  <c r="AU74" i="24"/>
  <c r="AU71" i="24"/>
  <c r="AU93" i="24"/>
  <c r="AU85" i="24"/>
  <c r="AU95" i="24"/>
  <c r="AU81" i="24"/>
  <c r="AU55" i="24"/>
  <c r="AU37" i="24"/>
  <c r="AV96" i="24" l="1"/>
  <c r="AV124" i="24"/>
  <c r="AV122" i="24"/>
  <c r="AV123" i="24"/>
  <c r="AV125" i="24"/>
  <c r="AV100" i="24"/>
  <c r="AV126" i="24"/>
  <c r="AV121" i="24"/>
  <c r="AV103" i="24"/>
  <c r="AV104" i="24"/>
  <c r="AV105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CD111" i="20"/>
  <c r="CE91" i="20"/>
  <c r="CE96" i="20"/>
  <c r="CE74" i="20"/>
  <c r="CE65" i="20"/>
  <c r="CE61" i="20"/>
  <c r="CE5" i="20"/>
  <c r="CE21" i="20"/>
  <c r="CE39" i="20"/>
  <c r="CE56" i="20"/>
  <c r="CE72" i="20"/>
  <c r="CE95" i="20"/>
  <c r="CE6" i="20"/>
  <c r="CE29" i="20"/>
  <c r="CE51" i="20"/>
  <c r="CE73" i="20"/>
  <c r="CE101" i="20"/>
  <c r="CE12" i="20"/>
  <c r="CE36" i="20"/>
  <c r="CE58" i="20"/>
  <c r="CE79" i="20"/>
  <c r="CE109" i="20"/>
  <c r="CE26" i="20"/>
  <c r="CE49" i="20"/>
  <c r="CE70" i="20"/>
  <c r="CE98" i="20"/>
  <c r="CE28" i="20"/>
  <c r="CE10" i="20"/>
  <c r="CE106" i="20"/>
  <c r="CE82" i="20"/>
  <c r="CE94" i="20"/>
  <c r="CE9" i="20"/>
  <c r="CE27" i="20"/>
  <c r="CE44" i="20"/>
  <c r="CE60" i="20"/>
  <c r="CE99" i="20"/>
  <c r="CE11" i="20"/>
  <c r="CE34" i="20"/>
  <c r="CE57" i="20"/>
  <c r="CE107" i="20"/>
  <c r="CE18" i="20"/>
  <c r="CE41" i="20"/>
  <c r="CE92" i="20"/>
  <c r="CE8" i="20"/>
  <c r="CE32" i="20"/>
  <c r="CE54" i="20"/>
  <c r="CE75" i="20"/>
  <c r="CE105" i="20"/>
  <c r="CE50" i="20"/>
  <c r="CE15" i="20"/>
  <c r="CE20" i="20"/>
  <c r="CE2" i="20"/>
  <c r="CE35" i="20"/>
  <c r="CE108" i="20"/>
  <c r="CE67" i="20"/>
  <c r="CE53" i="20"/>
  <c r="CE42" i="20"/>
  <c r="CE4" i="20"/>
  <c r="CE66" i="20"/>
  <c r="CE76" i="20"/>
  <c r="CE78" i="20"/>
  <c r="CE63" i="20"/>
  <c r="CE33" i="20"/>
  <c r="CE19" i="20"/>
  <c r="CE100" i="20"/>
  <c r="CE13" i="20"/>
  <c r="CE31" i="20"/>
  <c r="CE48" i="20"/>
  <c r="CE64" i="20"/>
  <c r="CE80" i="20"/>
  <c r="CE104" i="20"/>
  <c r="CE16" i="20"/>
  <c r="CE40" i="20"/>
  <c r="CE62" i="20"/>
  <c r="CE90" i="20"/>
  <c r="CE3" i="20"/>
  <c r="CE25" i="20"/>
  <c r="CE47" i="20"/>
  <c r="CE69" i="20"/>
  <c r="CE97" i="20"/>
  <c r="CE14" i="20"/>
  <c r="CE37" i="20"/>
  <c r="CE59" i="20"/>
  <c r="CE81" i="20"/>
  <c r="CE110" i="20"/>
  <c r="CE71" i="20"/>
  <c r="CE55" i="20"/>
  <c r="CE38" i="20"/>
  <c r="CE45" i="20"/>
  <c r="CF1" i="20"/>
  <c r="CE17" i="20"/>
  <c r="CE52" i="20"/>
  <c r="CE68" i="20"/>
  <c r="CE24" i="20"/>
  <c r="CE46" i="20"/>
  <c r="CE7" i="20"/>
  <c r="CE30" i="20"/>
  <c r="CE103" i="20"/>
  <c r="CE93" i="20"/>
  <c r="CE77" i="20"/>
  <c r="AV101" i="24"/>
  <c r="AV102" i="24"/>
  <c r="AV63" i="24"/>
  <c r="AV62" i="24"/>
  <c r="AV59" i="24"/>
  <c r="AV58" i="24"/>
  <c r="AV57" i="24"/>
  <c r="AV61" i="24"/>
  <c r="AV60" i="24"/>
  <c r="AV4" i="24"/>
  <c r="AV6" i="24"/>
  <c r="AV22" i="24"/>
  <c r="AV56" i="24"/>
  <c r="AV86" i="24"/>
  <c r="AV26" i="24"/>
  <c r="AV88" i="24"/>
  <c r="AV68" i="24"/>
  <c r="AV70" i="24"/>
  <c r="AV83" i="24"/>
  <c r="AV91" i="24"/>
  <c r="AV13" i="24"/>
  <c r="AV85" i="24"/>
  <c r="AV30" i="24"/>
  <c r="AV31" i="24"/>
  <c r="AV32" i="24"/>
  <c r="AV79" i="24"/>
  <c r="AV34" i="24"/>
  <c r="AV98" i="24"/>
  <c r="AV36" i="24"/>
  <c r="AV47" i="24"/>
  <c r="AV24" i="24"/>
  <c r="AV38" i="24"/>
  <c r="AV51" i="24"/>
  <c r="AV17" i="24"/>
  <c r="AV99" i="24"/>
  <c r="AV66" i="24"/>
  <c r="AV8" i="24"/>
  <c r="AV27" i="24"/>
  <c r="AV73" i="24"/>
  <c r="AV92" i="24"/>
  <c r="AV44" i="24"/>
  <c r="AV43" i="24"/>
  <c r="AV80" i="24"/>
  <c r="AV19" i="24"/>
  <c r="AV11" i="24"/>
  <c r="AV23" i="24"/>
  <c r="AV55" i="24"/>
  <c r="AV52" i="24"/>
  <c r="AV15" i="24"/>
  <c r="AV87" i="24"/>
  <c r="AV67" i="24"/>
  <c r="AV71" i="24"/>
  <c r="AV29" i="24"/>
  <c r="AV20" i="24"/>
  <c r="AV93" i="24"/>
  <c r="AV45" i="24"/>
  <c r="AV10" i="24"/>
  <c r="AV37" i="24"/>
  <c r="AV14" i="24"/>
  <c r="AW3" i="24"/>
  <c r="AV65" i="24"/>
  <c r="AV42" i="24"/>
  <c r="AV72" i="24"/>
  <c r="AV75" i="24"/>
  <c r="AV77" i="24"/>
  <c r="AV94" i="24"/>
  <c r="AV97" i="24"/>
  <c r="AV82" i="24"/>
  <c r="AV50" i="24"/>
  <c r="AV12" i="24"/>
  <c r="AV69" i="24"/>
  <c r="AV53" i="24"/>
  <c r="AV84" i="24"/>
  <c r="AV78" i="24"/>
  <c r="AV46" i="24"/>
  <c r="AV48" i="24"/>
  <c r="AV25" i="24"/>
  <c r="AV16" i="24"/>
  <c r="AV89" i="24"/>
  <c r="AV90" i="24"/>
  <c r="AV74" i="24"/>
  <c r="AV76" i="24"/>
  <c r="AV33" i="24"/>
  <c r="AV95" i="24"/>
  <c r="AV81" i="24"/>
  <c r="AV49" i="24"/>
  <c r="AV21" i="24"/>
  <c r="AV18" i="24"/>
  <c r="AV41" i="24"/>
  <c r="AV7" i="24"/>
  <c r="AV9" i="24"/>
  <c r="AV28" i="24"/>
  <c r="AV54" i="24"/>
  <c r="AV40" i="24"/>
  <c r="AV35" i="24"/>
  <c r="AV39" i="24"/>
  <c r="AV5" i="24"/>
  <c r="AW96" i="24" l="1"/>
  <c r="AW124" i="24"/>
  <c r="AW122" i="24"/>
  <c r="AW123" i="24"/>
  <c r="AW125" i="24"/>
  <c r="AW100" i="24"/>
  <c r="AW126" i="24"/>
  <c r="AW121" i="24"/>
  <c r="AW103" i="24"/>
  <c r="AW104" i="24"/>
  <c r="AW105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CE111" i="20"/>
  <c r="CF11" i="20"/>
  <c r="CF29" i="20"/>
  <c r="CF78" i="20"/>
  <c r="CF31" i="20"/>
  <c r="CF104" i="20"/>
  <c r="CF81" i="20"/>
  <c r="CF72" i="20"/>
  <c r="CF52" i="20"/>
  <c r="CF15" i="20"/>
  <c r="CF33" i="20"/>
  <c r="CF50" i="20"/>
  <c r="CF66" i="20"/>
  <c r="CF82" i="20"/>
  <c r="CF106" i="20"/>
  <c r="CF13" i="20"/>
  <c r="CF36" i="20"/>
  <c r="CF59" i="20"/>
  <c r="CF80" i="20"/>
  <c r="CF109" i="20"/>
  <c r="CF20" i="20"/>
  <c r="CF44" i="20"/>
  <c r="CF65" i="20"/>
  <c r="CF94" i="20"/>
  <c r="CF10" i="20"/>
  <c r="CF34" i="20"/>
  <c r="CF56" i="20"/>
  <c r="CF77" i="20"/>
  <c r="CF107" i="20"/>
  <c r="CF91" i="20"/>
  <c r="CF96" i="20"/>
  <c r="CF73" i="20"/>
  <c r="CF2" i="20"/>
  <c r="CG1" i="20"/>
  <c r="CF19" i="20"/>
  <c r="CF54" i="20"/>
  <c r="CF70" i="20"/>
  <c r="CF93" i="20"/>
  <c r="CF110" i="20"/>
  <c r="CF42" i="20"/>
  <c r="CF64" i="20"/>
  <c r="CF92" i="20"/>
  <c r="CF4" i="20"/>
  <c r="CF49" i="20"/>
  <c r="CF71" i="20"/>
  <c r="CF99" i="20"/>
  <c r="CF16" i="20"/>
  <c r="CF39" i="20"/>
  <c r="CF90" i="20"/>
  <c r="CF17" i="20"/>
  <c r="CF24" i="20"/>
  <c r="CF6" i="20"/>
  <c r="CF103" i="20"/>
  <c r="CF79" i="20"/>
  <c r="CF46" i="20"/>
  <c r="CF8" i="20"/>
  <c r="CF14" i="20"/>
  <c r="CF5" i="20"/>
  <c r="CF63" i="20"/>
  <c r="CF108" i="20"/>
  <c r="CF37" i="20"/>
  <c r="CF18" i="20"/>
  <c r="CF27" i="20"/>
  <c r="CF61" i="20"/>
  <c r="CF62" i="20"/>
  <c r="CF53" i="20"/>
  <c r="CF60" i="20"/>
  <c r="CF51" i="20"/>
  <c r="CF68" i="20"/>
  <c r="CF7" i="20"/>
  <c r="CF25" i="20"/>
  <c r="CF41" i="20"/>
  <c r="CF58" i="20"/>
  <c r="CF74" i="20"/>
  <c r="CF97" i="20"/>
  <c r="CF3" i="20"/>
  <c r="CF26" i="20"/>
  <c r="CF48" i="20"/>
  <c r="CF69" i="20"/>
  <c r="CF98" i="20"/>
  <c r="CF9" i="20"/>
  <c r="CF32" i="20"/>
  <c r="CF55" i="20"/>
  <c r="CF76" i="20"/>
  <c r="CF105" i="20"/>
  <c r="CF21" i="20"/>
  <c r="CF45" i="20"/>
  <c r="CF67" i="20"/>
  <c r="CF95" i="20"/>
  <c r="CF40" i="20"/>
  <c r="CF47" i="20"/>
  <c r="CF30" i="20"/>
  <c r="CF35" i="20"/>
  <c r="CF12" i="20"/>
  <c r="CF101" i="20"/>
  <c r="CF75" i="20"/>
  <c r="CF38" i="20"/>
  <c r="CF28" i="20"/>
  <c r="CF100" i="20"/>
  <c r="CF57" i="20"/>
  <c r="AW101" i="24"/>
  <c r="AW102" i="24"/>
  <c r="AW62" i="24"/>
  <c r="AW63" i="24"/>
  <c r="AW59" i="24"/>
  <c r="AW58" i="24"/>
  <c r="AW57" i="24"/>
  <c r="AW61" i="24"/>
  <c r="AW60" i="24"/>
  <c r="AW4" i="24"/>
  <c r="AW22" i="24"/>
  <c r="AW6" i="24"/>
  <c r="AW65" i="24"/>
  <c r="AW66" i="24"/>
  <c r="AW42" i="24"/>
  <c r="AW9" i="24"/>
  <c r="AW8" i="24"/>
  <c r="AW86" i="24"/>
  <c r="AW53" i="24"/>
  <c r="AW92" i="24"/>
  <c r="AW30" i="24"/>
  <c r="AW31" i="24"/>
  <c r="AW32" i="24"/>
  <c r="AW79" i="24"/>
  <c r="AW44" i="24"/>
  <c r="AW20" i="24"/>
  <c r="AW97" i="24"/>
  <c r="AW82" i="24"/>
  <c r="AW24" i="24"/>
  <c r="AW50" i="24"/>
  <c r="AW39" i="24"/>
  <c r="AW37" i="24"/>
  <c r="AW17" i="24"/>
  <c r="AW87" i="24"/>
  <c r="AW16" i="24"/>
  <c r="AW99" i="24"/>
  <c r="AW70" i="24"/>
  <c r="AW69" i="24"/>
  <c r="AW29" i="24"/>
  <c r="AW74" i="24"/>
  <c r="AW84" i="24"/>
  <c r="AW78" i="24"/>
  <c r="AW80" i="24"/>
  <c r="AW34" i="24"/>
  <c r="AW98" i="24"/>
  <c r="AW47" i="24"/>
  <c r="AW51" i="24"/>
  <c r="AW15" i="24"/>
  <c r="AW67" i="24"/>
  <c r="AW28" i="24"/>
  <c r="AW75" i="24"/>
  <c r="AW93" i="24"/>
  <c r="AW90" i="24"/>
  <c r="AW19" i="24"/>
  <c r="AW11" i="24"/>
  <c r="AW48" i="24"/>
  <c r="AW18" i="24"/>
  <c r="AW41" i="24"/>
  <c r="AW26" i="24"/>
  <c r="AW89" i="24"/>
  <c r="AW73" i="24"/>
  <c r="AW13" i="24"/>
  <c r="AW77" i="24"/>
  <c r="AW94" i="24"/>
  <c r="AW35" i="24"/>
  <c r="AW10" i="24"/>
  <c r="AW5" i="24"/>
  <c r="AW14" i="24"/>
  <c r="AW25" i="24"/>
  <c r="AW83" i="24"/>
  <c r="AW43" i="24"/>
  <c r="AW54" i="24"/>
  <c r="AW36" i="24"/>
  <c r="AW38" i="24"/>
  <c r="AX3" i="24"/>
  <c r="AW56" i="24"/>
  <c r="AW12" i="24"/>
  <c r="AW7" i="24"/>
  <c r="AW27" i="24"/>
  <c r="AW68" i="24"/>
  <c r="AW76" i="24"/>
  <c r="AW33" i="24"/>
  <c r="AW45" i="24"/>
  <c r="AW46" i="24"/>
  <c r="AW23" i="24"/>
  <c r="AW55" i="24"/>
  <c r="AW52" i="24"/>
  <c r="AW88" i="24"/>
  <c r="AW71" i="24"/>
  <c r="AW91" i="24"/>
  <c r="AW72" i="24"/>
  <c r="AW40" i="24"/>
  <c r="AW85" i="24"/>
  <c r="AW95" i="24"/>
  <c r="AW81" i="24"/>
  <c r="AW49" i="24"/>
  <c r="AW21" i="24"/>
  <c r="AX96" i="24" l="1"/>
  <c r="AX124" i="24"/>
  <c r="AX122" i="24"/>
  <c r="AX123" i="24"/>
  <c r="AX125" i="24"/>
  <c r="AX100" i="24"/>
  <c r="AX126" i="24"/>
  <c r="AX121" i="24"/>
  <c r="AX103" i="24"/>
  <c r="AX104" i="24"/>
  <c r="AX105" i="24"/>
  <c r="AX106" i="24"/>
  <c r="AX107" i="24"/>
  <c r="AX108" i="24"/>
  <c r="AX110" i="24"/>
  <c r="AX111" i="24"/>
  <c r="AX112" i="24"/>
  <c r="AX113" i="24"/>
  <c r="AX114" i="24"/>
  <c r="AX115" i="24"/>
  <c r="AX109" i="24"/>
  <c r="AX116" i="24"/>
  <c r="AX117" i="24"/>
  <c r="AX118" i="24"/>
  <c r="AX119" i="24"/>
  <c r="AX120" i="24"/>
  <c r="CF111" i="20"/>
  <c r="CG13" i="20"/>
  <c r="CG31" i="20"/>
  <c r="CG48" i="20"/>
  <c r="CG64" i="20"/>
  <c r="CG80" i="20"/>
  <c r="CG104" i="20"/>
  <c r="CG15" i="20"/>
  <c r="CG38" i="20"/>
  <c r="CG61" i="20"/>
  <c r="CG82" i="20"/>
  <c r="CG6" i="20"/>
  <c r="CG29" i="20"/>
  <c r="CG51" i="20"/>
  <c r="CG73" i="20"/>
  <c r="CG101" i="20"/>
  <c r="CG12" i="20"/>
  <c r="CG36" i="20"/>
  <c r="CG58" i="20"/>
  <c r="CG79" i="20"/>
  <c r="CG109" i="20"/>
  <c r="CG75" i="20"/>
  <c r="CG59" i="20"/>
  <c r="CG42" i="20"/>
  <c r="CG2" i="20"/>
  <c r="CG78" i="20"/>
  <c r="CG18" i="20"/>
  <c r="CG63" i="20"/>
  <c r="CG92" i="20"/>
  <c r="CG105" i="20"/>
  <c r="CG81" i="20"/>
  <c r="CG65" i="20"/>
  <c r="CG46" i="20"/>
  <c r="CG7" i="20"/>
  <c r="CG74" i="20"/>
  <c r="CG54" i="20"/>
  <c r="CG49" i="20"/>
  <c r="CH1" i="20"/>
  <c r="CG17" i="20"/>
  <c r="CG35" i="20"/>
  <c r="CG52" i="20"/>
  <c r="CG68" i="20"/>
  <c r="CG91" i="20"/>
  <c r="CG108" i="20"/>
  <c r="CG20" i="20"/>
  <c r="CG45" i="20"/>
  <c r="CG66" i="20"/>
  <c r="CG94" i="20"/>
  <c r="CG11" i="20"/>
  <c r="CG34" i="20"/>
  <c r="CG57" i="20"/>
  <c r="CG107" i="20"/>
  <c r="CG41" i="20"/>
  <c r="CG8" i="20"/>
  <c r="CG70" i="20"/>
  <c r="CG53" i="20"/>
  <c r="CG37" i="20"/>
  <c r="CG26" i="20"/>
  <c r="CG5" i="20"/>
  <c r="CG21" i="20"/>
  <c r="CG39" i="20"/>
  <c r="CG56" i="20"/>
  <c r="CG72" i="20"/>
  <c r="CG95" i="20"/>
  <c r="CG4" i="20"/>
  <c r="CG28" i="20"/>
  <c r="CG50" i="20"/>
  <c r="CG71" i="20"/>
  <c r="CG100" i="20"/>
  <c r="CG16" i="20"/>
  <c r="CG40" i="20"/>
  <c r="CG62" i="20"/>
  <c r="CG90" i="20"/>
  <c r="CG3" i="20"/>
  <c r="CG25" i="20"/>
  <c r="CG47" i="20"/>
  <c r="CG69" i="20"/>
  <c r="CG97" i="20"/>
  <c r="CG32" i="20"/>
  <c r="CG14" i="20"/>
  <c r="CG110" i="20"/>
  <c r="CG93" i="20"/>
  <c r="CG98" i="20"/>
  <c r="CG9" i="20"/>
  <c r="CG27" i="20"/>
  <c r="CG44" i="20"/>
  <c r="CG60" i="20"/>
  <c r="CG76" i="20"/>
  <c r="CG99" i="20"/>
  <c r="CG10" i="20"/>
  <c r="CG33" i="20"/>
  <c r="CG55" i="20"/>
  <c r="CG77" i="20"/>
  <c r="CG106" i="20"/>
  <c r="CG24" i="20"/>
  <c r="CG67" i="20"/>
  <c r="CG96" i="20"/>
  <c r="CG30" i="20"/>
  <c r="CG103" i="20"/>
  <c r="CG19" i="20"/>
  <c r="AX101" i="24"/>
  <c r="AX102" i="24"/>
  <c r="AX62" i="24"/>
  <c r="AX63" i="24"/>
  <c r="AX59" i="24"/>
  <c r="AX58" i="24"/>
  <c r="AX57" i="24"/>
  <c r="AX61" i="24"/>
  <c r="AX60" i="24"/>
  <c r="AX4" i="24"/>
  <c r="AX65" i="24"/>
  <c r="AX99" i="24"/>
  <c r="AX87" i="24"/>
  <c r="AX26" i="24"/>
  <c r="AX67" i="24"/>
  <c r="AX27" i="24"/>
  <c r="AX90" i="24"/>
  <c r="AX84" i="24"/>
  <c r="AX43" i="24"/>
  <c r="AX78" i="24"/>
  <c r="AX80" i="24"/>
  <c r="AX54" i="24"/>
  <c r="AX69" i="24"/>
  <c r="AX75" i="24"/>
  <c r="AX92" i="24"/>
  <c r="AX95" i="24"/>
  <c r="AX10" i="24"/>
  <c r="AX81" i="24"/>
  <c r="AX37" i="24"/>
  <c r="AX48" i="24"/>
  <c r="AX55" i="24"/>
  <c r="AX52" i="24"/>
  <c r="AY3" i="24"/>
  <c r="AX18" i="24"/>
  <c r="AX56" i="24"/>
  <c r="AX86" i="24"/>
  <c r="AX12" i="24"/>
  <c r="AX16" i="24"/>
  <c r="AX89" i="24"/>
  <c r="AX88" i="24"/>
  <c r="AX76" i="24"/>
  <c r="AX93" i="24"/>
  <c r="AX33" i="24"/>
  <c r="AX85" i="24"/>
  <c r="AX45" i="24"/>
  <c r="AX73" i="24"/>
  <c r="AX91" i="24"/>
  <c r="AX29" i="24"/>
  <c r="AX97" i="24"/>
  <c r="AX82" i="24"/>
  <c r="AX5" i="24"/>
  <c r="AX49" i="24"/>
  <c r="AX21" i="24"/>
  <c r="AX22" i="24"/>
  <c r="AX7" i="24"/>
  <c r="AX9" i="24"/>
  <c r="AX77" i="24"/>
  <c r="AX94" i="24"/>
  <c r="AX34" i="24"/>
  <c r="AX13" i="24"/>
  <c r="AX36" i="24"/>
  <c r="AX24" i="24"/>
  <c r="AX25" i="24"/>
  <c r="AX68" i="24"/>
  <c r="AX70" i="24"/>
  <c r="AX30" i="24"/>
  <c r="AX32" i="24"/>
  <c r="AX20" i="24"/>
  <c r="AX53" i="24"/>
  <c r="AX46" i="24"/>
  <c r="AX23" i="24"/>
  <c r="AX38" i="24"/>
  <c r="AX71" i="24"/>
  <c r="AX14" i="24"/>
  <c r="AX6" i="24"/>
  <c r="AX15" i="24"/>
  <c r="AX41" i="24"/>
  <c r="AX42" i="24"/>
  <c r="AX72" i="24"/>
  <c r="AX8" i="24"/>
  <c r="AX40" i="24"/>
  <c r="AX44" i="24"/>
  <c r="AX28" i="24"/>
  <c r="AX74" i="24"/>
  <c r="AX98" i="24"/>
  <c r="AX47" i="24"/>
  <c r="AX50" i="24"/>
  <c r="AX39" i="24"/>
  <c r="AX17" i="24"/>
  <c r="AX66" i="24"/>
  <c r="AX83" i="24"/>
  <c r="AX31" i="24"/>
  <c r="AX79" i="24"/>
  <c r="AX35" i="24"/>
  <c r="AX19" i="24"/>
  <c r="AX11" i="24"/>
  <c r="AX51" i="24"/>
  <c r="AY96" i="24" l="1"/>
  <c r="AY124" i="24"/>
  <c r="AY122" i="24"/>
  <c r="AY123" i="24"/>
  <c r="AY125" i="24"/>
  <c r="AY100" i="24"/>
  <c r="AY126" i="24"/>
  <c r="AY121" i="24"/>
  <c r="AY103" i="24"/>
  <c r="AY104" i="24"/>
  <c r="AY105" i="24"/>
  <c r="AY106" i="24"/>
  <c r="AY107" i="24"/>
  <c r="AY108" i="24"/>
  <c r="AY110" i="24"/>
  <c r="AY111" i="24"/>
  <c r="AY112" i="24"/>
  <c r="AY113" i="24"/>
  <c r="AY114" i="24"/>
  <c r="AY115" i="24"/>
  <c r="AY109" i="24"/>
  <c r="AY116" i="24"/>
  <c r="AY117" i="24"/>
  <c r="AY118" i="24"/>
  <c r="AY119" i="24"/>
  <c r="AY120" i="24"/>
  <c r="CG111" i="20"/>
  <c r="CI1" i="20"/>
  <c r="CH2" i="20"/>
  <c r="AY101" i="24"/>
  <c r="AY102" i="24"/>
  <c r="AY62" i="24"/>
  <c r="AY63" i="24"/>
  <c r="AY59" i="24"/>
  <c r="AY58" i="24"/>
  <c r="AY57" i="24"/>
  <c r="AY61" i="24"/>
  <c r="AY60" i="24"/>
  <c r="AY4" i="24"/>
  <c r="AY25" i="24"/>
  <c r="AY56" i="24"/>
  <c r="AY12" i="24"/>
  <c r="AY66" i="24"/>
  <c r="AY8" i="24"/>
  <c r="AY69" i="24"/>
  <c r="AY28" i="24"/>
  <c r="AY75" i="24"/>
  <c r="AY90" i="24"/>
  <c r="AY76" i="24"/>
  <c r="AY93" i="24"/>
  <c r="AY33" i="24"/>
  <c r="AY85" i="24"/>
  <c r="AY45" i="24"/>
  <c r="AY19" i="24"/>
  <c r="AY46" i="24"/>
  <c r="AY11" i="24"/>
  <c r="AY38" i="24"/>
  <c r="AY51" i="24"/>
  <c r="AY23" i="24"/>
  <c r="AY65" i="24"/>
  <c r="AY99" i="24"/>
  <c r="AY87" i="24"/>
  <c r="AY16" i="24"/>
  <c r="AY67" i="24"/>
  <c r="AY89" i="24"/>
  <c r="AY91" i="24"/>
  <c r="AY70" i="24"/>
  <c r="AY27" i="24"/>
  <c r="AY77" i="24"/>
  <c r="AY40" i="24"/>
  <c r="AY44" i="24"/>
  <c r="AY34" i="24"/>
  <c r="AY95" i="24"/>
  <c r="AY81" i="24"/>
  <c r="AY48" i="24"/>
  <c r="AY52" i="24"/>
  <c r="AY5" i="24"/>
  <c r="AY6" i="24"/>
  <c r="AZ3" i="24"/>
  <c r="AY18" i="24"/>
  <c r="AY41" i="24"/>
  <c r="AY7" i="24"/>
  <c r="AY42" i="24"/>
  <c r="AY71" i="24"/>
  <c r="AY92" i="24"/>
  <c r="AY73" i="24"/>
  <c r="AY30" i="24"/>
  <c r="AY31" i="24"/>
  <c r="AY32" i="24"/>
  <c r="AY79" i="24"/>
  <c r="AY20" i="24"/>
  <c r="AY35" i="24"/>
  <c r="AY97" i="24"/>
  <c r="AY82" i="24"/>
  <c r="AY49" i="24"/>
  <c r="AY21" i="24"/>
  <c r="AY24" i="24"/>
  <c r="AY15" i="24"/>
  <c r="AY26" i="24"/>
  <c r="AY72" i="24"/>
  <c r="AY74" i="24"/>
  <c r="AY84" i="24"/>
  <c r="AY78" i="24"/>
  <c r="AY54" i="24"/>
  <c r="AY98" i="24"/>
  <c r="AY47" i="24"/>
  <c r="AY39" i="24"/>
  <c r="AY22" i="24"/>
  <c r="AY13" i="24"/>
  <c r="AY94" i="24"/>
  <c r="AY10" i="24"/>
  <c r="AY55" i="24"/>
  <c r="AY53" i="24"/>
  <c r="AY14" i="24"/>
  <c r="AY17" i="24"/>
  <c r="AY86" i="24"/>
  <c r="AY88" i="24"/>
  <c r="AY68" i="24"/>
  <c r="AY29" i="24"/>
  <c r="AY9" i="24"/>
  <c r="AY43" i="24"/>
  <c r="AY80" i="24"/>
  <c r="AY83" i="24"/>
  <c r="AY36" i="24"/>
  <c r="AY50" i="24"/>
  <c r="AY37" i="24"/>
  <c r="AZ96" i="24" l="1"/>
  <c r="AZ124" i="24"/>
  <c r="AZ122" i="24"/>
  <c r="AZ123" i="24"/>
  <c r="AZ125" i="24"/>
  <c r="AZ100" i="24"/>
  <c r="AZ126" i="24"/>
  <c r="AZ121" i="24"/>
  <c r="AZ103" i="24"/>
  <c r="AZ104" i="24"/>
  <c r="AZ105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CI2" i="20"/>
  <c r="CJ1" i="20"/>
  <c r="AZ101" i="24"/>
  <c r="AZ102" i="24"/>
  <c r="AZ62" i="24"/>
  <c r="AZ63" i="24"/>
  <c r="AZ59" i="24"/>
  <c r="AZ58" i="24"/>
  <c r="AZ57" i="24"/>
  <c r="AZ61" i="24"/>
  <c r="AZ60" i="24"/>
  <c r="AZ4" i="24"/>
  <c r="AZ6" i="24"/>
  <c r="AZ22" i="24"/>
  <c r="AZ56" i="24"/>
  <c r="AZ86" i="24"/>
  <c r="AZ26" i="24"/>
  <c r="AZ88" i="24"/>
  <c r="AZ68" i="24"/>
  <c r="AZ70" i="24"/>
  <c r="AZ83" i="24"/>
  <c r="AZ91" i="24"/>
  <c r="AZ13" i="24"/>
  <c r="AZ30" i="24"/>
  <c r="AZ31" i="24"/>
  <c r="AZ32" i="24"/>
  <c r="AZ79" i="24"/>
  <c r="AZ20" i="24"/>
  <c r="AZ35" i="24"/>
  <c r="AZ98" i="24"/>
  <c r="AZ36" i="24"/>
  <c r="AZ47" i="24"/>
  <c r="AZ24" i="24"/>
  <c r="AZ38" i="24"/>
  <c r="AZ51" i="24"/>
  <c r="AZ17" i="24"/>
  <c r="AZ99" i="24"/>
  <c r="AZ66" i="24"/>
  <c r="AZ8" i="24"/>
  <c r="AZ69" i="24"/>
  <c r="AZ27" i="24"/>
  <c r="AZ73" i="24"/>
  <c r="AZ53" i="24"/>
  <c r="AZ92" i="24"/>
  <c r="AZ84" i="24"/>
  <c r="AZ43" i="24"/>
  <c r="AZ78" i="24"/>
  <c r="AZ80" i="24"/>
  <c r="AZ54" i="24"/>
  <c r="AZ46" i="24"/>
  <c r="AZ11" i="24"/>
  <c r="AZ23" i="24"/>
  <c r="AZ48" i="24"/>
  <c r="AZ55" i="24"/>
  <c r="AZ52" i="24"/>
  <c r="AZ25" i="24"/>
  <c r="AZ16" i="24"/>
  <c r="AZ89" i="24"/>
  <c r="AZ90" i="24"/>
  <c r="AZ74" i="24"/>
  <c r="AZ93" i="24"/>
  <c r="AZ85" i="24"/>
  <c r="AZ95" i="24"/>
  <c r="AZ81" i="24"/>
  <c r="AZ49" i="24"/>
  <c r="AZ18" i="24"/>
  <c r="AZ41" i="24"/>
  <c r="AZ7" i="24"/>
  <c r="AZ9" i="24"/>
  <c r="AZ28" i="24"/>
  <c r="AZ77" i="24"/>
  <c r="AZ94" i="24"/>
  <c r="AZ45" i="24"/>
  <c r="AZ50" i="24"/>
  <c r="AZ5" i="24"/>
  <c r="AZ12" i="24"/>
  <c r="AZ19" i="24"/>
  <c r="AZ15" i="24"/>
  <c r="AZ87" i="24"/>
  <c r="AZ67" i="24"/>
  <c r="AZ71" i="24"/>
  <c r="AZ29" i="24"/>
  <c r="AZ76" i="24"/>
  <c r="AZ33" i="24"/>
  <c r="AZ34" i="24"/>
  <c r="AZ10" i="24"/>
  <c r="AZ37" i="24"/>
  <c r="AZ21" i="24"/>
  <c r="AZ14" i="24"/>
  <c r="BA3" i="24"/>
  <c r="AZ65" i="24"/>
  <c r="AZ42" i="24"/>
  <c r="AZ72" i="24"/>
  <c r="AZ75" i="24"/>
  <c r="AZ40" i="24"/>
  <c r="AZ44" i="24"/>
  <c r="AZ97" i="24"/>
  <c r="AZ82" i="24"/>
  <c r="AZ39" i="24"/>
  <c r="BA96" i="24" l="1"/>
  <c r="BA124" i="24"/>
  <c r="BA122" i="24"/>
  <c r="BA123" i="24"/>
  <c r="BA125" i="24"/>
  <c r="BA100" i="24"/>
  <c r="BA126" i="24"/>
  <c r="BA121" i="24"/>
  <c r="BA103" i="24"/>
  <c r="BA104" i="24"/>
  <c r="BA105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CJ21" i="20"/>
  <c r="CJ95" i="20"/>
  <c r="CJ28" i="20"/>
  <c r="CJ100" i="20"/>
  <c r="CJ40" i="20"/>
  <c r="CJ25" i="20"/>
  <c r="CJ69" i="20"/>
  <c r="CJ19" i="20"/>
  <c r="CJ32" i="20"/>
  <c r="CJ9" i="20"/>
  <c r="CJ27" i="20"/>
  <c r="CJ44" i="20"/>
  <c r="CJ60" i="20"/>
  <c r="CJ76" i="20"/>
  <c r="CJ99" i="20"/>
  <c r="CJ10" i="20"/>
  <c r="CJ33" i="20"/>
  <c r="CJ55" i="20"/>
  <c r="CJ77" i="20"/>
  <c r="CJ106" i="20"/>
  <c r="CJ24" i="20"/>
  <c r="CJ46" i="20"/>
  <c r="CJ67" i="20"/>
  <c r="CJ96" i="20"/>
  <c r="CJ7" i="20"/>
  <c r="CJ30" i="20"/>
  <c r="CJ53" i="20"/>
  <c r="CJ74" i="20"/>
  <c r="CJ103" i="20"/>
  <c r="CJ59" i="20"/>
  <c r="CJ42" i="20"/>
  <c r="CJ49" i="20"/>
  <c r="CJ54" i="20"/>
  <c r="CJ105" i="20"/>
  <c r="CJ48" i="20"/>
  <c r="CJ104" i="20"/>
  <c r="CJ38" i="20"/>
  <c r="CJ82" i="20"/>
  <c r="CJ29" i="20"/>
  <c r="CJ51" i="20"/>
  <c r="CJ101" i="20"/>
  <c r="CJ12" i="20"/>
  <c r="CJ58" i="20"/>
  <c r="CJ79" i="20"/>
  <c r="CJ109" i="20"/>
  <c r="CJ65" i="20"/>
  <c r="CJ70" i="20"/>
  <c r="CJ2" i="20"/>
  <c r="CJ72" i="20"/>
  <c r="CJ71" i="20"/>
  <c r="CJ90" i="20"/>
  <c r="CJ97" i="20"/>
  <c r="CJ8" i="20"/>
  <c r="CJ13" i="20"/>
  <c r="CJ31" i="20"/>
  <c r="CJ64" i="20"/>
  <c r="CJ80" i="20"/>
  <c r="CJ15" i="20"/>
  <c r="CJ61" i="20"/>
  <c r="CJ6" i="20"/>
  <c r="CJ73" i="20"/>
  <c r="CJ36" i="20"/>
  <c r="CJ81" i="20"/>
  <c r="CJ5" i="20"/>
  <c r="CJ39" i="20"/>
  <c r="CJ56" i="20"/>
  <c r="CJ4" i="20"/>
  <c r="CJ50" i="20"/>
  <c r="CJ16" i="20"/>
  <c r="CJ62" i="20"/>
  <c r="CJ3" i="20"/>
  <c r="CJ47" i="20"/>
  <c r="CJ37" i="20"/>
  <c r="CJ26" i="20"/>
  <c r="CK1" i="20"/>
  <c r="CJ17" i="20"/>
  <c r="CJ35" i="20"/>
  <c r="CJ52" i="20"/>
  <c r="CJ68" i="20"/>
  <c r="CJ91" i="20"/>
  <c r="CJ108" i="20"/>
  <c r="CJ20" i="20"/>
  <c r="CJ45" i="20"/>
  <c r="CJ66" i="20"/>
  <c r="CJ94" i="20"/>
  <c r="CJ11" i="20"/>
  <c r="CJ34" i="20"/>
  <c r="CJ57" i="20"/>
  <c r="CJ78" i="20"/>
  <c r="CJ107" i="20"/>
  <c r="CJ18" i="20"/>
  <c r="CJ41" i="20"/>
  <c r="CJ63" i="20"/>
  <c r="CJ92" i="20"/>
  <c r="CJ14" i="20"/>
  <c r="CJ110" i="20"/>
  <c r="CJ93" i="20"/>
  <c r="CJ98" i="20"/>
  <c r="CJ75" i="20"/>
  <c r="BA101" i="24"/>
  <c r="BA102" i="24"/>
  <c r="BA62" i="24"/>
  <c r="BA63" i="24"/>
  <c r="BA59" i="24"/>
  <c r="BA58" i="24"/>
  <c r="BA57" i="24"/>
  <c r="BA61" i="24"/>
  <c r="BA60" i="24"/>
  <c r="BA4" i="24"/>
  <c r="BA22" i="24"/>
  <c r="BA6" i="24"/>
  <c r="BA65" i="24"/>
  <c r="BA12" i="24"/>
  <c r="BA88" i="24"/>
  <c r="BA69" i="24"/>
  <c r="BA27" i="24"/>
  <c r="BA67" i="24"/>
  <c r="BA53" i="24"/>
  <c r="BA92" i="24"/>
  <c r="BA84" i="24"/>
  <c r="BA43" i="24"/>
  <c r="BA78" i="24"/>
  <c r="BA80" i="24"/>
  <c r="BA20" i="24"/>
  <c r="BA73" i="24"/>
  <c r="BA97" i="24"/>
  <c r="BA82" i="24"/>
  <c r="BA5" i="24"/>
  <c r="BA49" i="24"/>
  <c r="BA21" i="24"/>
  <c r="BA14" i="24"/>
  <c r="BA17" i="24"/>
  <c r="BA25" i="24"/>
  <c r="BA86" i="24"/>
  <c r="BA8" i="24"/>
  <c r="BA89" i="24"/>
  <c r="BA71" i="24"/>
  <c r="BA90" i="24"/>
  <c r="BA29" i="24"/>
  <c r="BA74" i="24"/>
  <c r="BA76" i="24"/>
  <c r="BA93" i="24"/>
  <c r="BA33" i="24"/>
  <c r="BA72" i="24"/>
  <c r="BA54" i="24"/>
  <c r="BA98" i="24"/>
  <c r="BA36" i="24"/>
  <c r="BA47" i="24"/>
  <c r="BA50" i="24"/>
  <c r="BA39" i="24"/>
  <c r="BA26" i="24"/>
  <c r="BA87" i="24"/>
  <c r="BA42" i="24"/>
  <c r="BA77" i="24"/>
  <c r="BA94" i="24"/>
  <c r="BA45" i="24"/>
  <c r="BA46" i="24"/>
  <c r="BA23" i="24"/>
  <c r="BA38" i="24"/>
  <c r="BA18" i="24"/>
  <c r="BA41" i="24"/>
  <c r="BA68" i="24"/>
  <c r="BA83" i="24"/>
  <c r="BA13" i="24"/>
  <c r="BA31" i="24"/>
  <c r="BA79" i="24"/>
  <c r="BA34" i="24"/>
  <c r="BA10" i="24"/>
  <c r="BA24" i="24"/>
  <c r="BA55" i="24"/>
  <c r="BA66" i="24"/>
  <c r="BA35" i="24"/>
  <c r="BB3" i="24"/>
  <c r="BA56" i="24"/>
  <c r="BA16" i="24"/>
  <c r="BA9" i="24"/>
  <c r="BA28" i="24"/>
  <c r="BA75" i="24"/>
  <c r="BA40" i="24"/>
  <c r="BA85" i="24"/>
  <c r="BA19" i="24"/>
  <c r="BA11" i="24"/>
  <c r="BA37" i="24"/>
  <c r="BA51" i="24"/>
  <c r="BA15" i="24"/>
  <c r="BA99" i="24"/>
  <c r="BA7" i="24"/>
  <c r="BA70" i="24"/>
  <c r="BA91" i="24"/>
  <c r="BA30" i="24"/>
  <c r="BA32" i="24"/>
  <c r="BA44" i="24"/>
  <c r="BA95" i="24"/>
  <c r="BA81" i="24"/>
  <c r="BA48" i="24"/>
  <c r="BA52" i="24"/>
  <c r="BB96" i="24" l="1"/>
  <c r="BB124" i="24"/>
  <c r="BB122" i="24"/>
  <c r="BB123" i="24"/>
  <c r="BB125" i="24"/>
  <c r="BB100" i="24"/>
  <c r="BB126" i="24"/>
  <c r="BB121" i="24"/>
  <c r="BB103" i="24"/>
  <c r="BB104" i="24"/>
  <c r="BB105" i="24"/>
  <c r="BB106" i="24"/>
  <c r="BB107" i="24"/>
  <c r="BB108" i="24"/>
  <c r="BB110" i="24"/>
  <c r="BB111" i="24"/>
  <c r="BB112" i="24"/>
  <c r="BB113" i="24"/>
  <c r="BB114" i="24"/>
  <c r="BB115" i="24"/>
  <c r="BB109" i="24"/>
  <c r="BB120" i="24"/>
  <c r="BB116" i="24"/>
  <c r="BB117" i="24"/>
  <c r="BB118" i="24"/>
  <c r="BB119" i="24"/>
  <c r="CL1" i="20"/>
  <c r="CK37" i="20"/>
  <c r="CK70" i="20"/>
  <c r="CK110" i="20"/>
  <c r="CK68" i="20"/>
  <c r="CK8" i="20"/>
  <c r="CK75" i="20"/>
  <c r="CK14" i="20"/>
  <c r="CK81" i="20"/>
  <c r="CK100" i="20"/>
  <c r="CK67" i="20"/>
  <c r="CK7" i="20"/>
  <c r="CK25" i="20"/>
  <c r="CK41" i="20"/>
  <c r="CK58" i="20"/>
  <c r="CK74" i="20"/>
  <c r="CK97" i="20"/>
  <c r="CK6" i="20"/>
  <c r="CK30" i="20"/>
  <c r="CK52" i="20"/>
  <c r="CK73" i="20"/>
  <c r="CK103" i="20"/>
  <c r="CK13" i="20"/>
  <c r="CK36" i="20"/>
  <c r="CK59" i="20"/>
  <c r="CK80" i="20"/>
  <c r="CK109" i="20"/>
  <c r="CK20" i="20"/>
  <c r="CK44" i="20"/>
  <c r="CK65" i="20"/>
  <c r="CK94" i="20"/>
  <c r="CK28" i="20"/>
  <c r="CK10" i="20"/>
  <c r="CK107" i="20"/>
  <c r="CK90" i="20"/>
  <c r="CK95" i="20"/>
  <c r="CK4" i="20"/>
  <c r="CK49" i="20"/>
  <c r="CK99" i="20"/>
  <c r="CK51" i="20"/>
  <c r="CK16" i="20"/>
  <c r="CK45" i="20"/>
  <c r="CK19" i="20"/>
  <c r="CK24" i="20"/>
  <c r="CK31" i="20"/>
  <c r="CK38" i="20"/>
  <c r="CK77" i="20"/>
  <c r="CK11" i="20"/>
  <c r="CK29" i="20"/>
  <c r="CK46" i="20"/>
  <c r="CK62" i="20"/>
  <c r="CK78" i="20"/>
  <c r="CK101" i="20"/>
  <c r="CK12" i="20"/>
  <c r="CK35" i="20"/>
  <c r="CK57" i="20"/>
  <c r="CK79" i="20"/>
  <c r="CK108" i="20"/>
  <c r="CK18" i="20"/>
  <c r="CK42" i="20"/>
  <c r="CK64" i="20"/>
  <c r="CK92" i="20"/>
  <c r="CK27" i="20"/>
  <c r="CK71" i="20"/>
  <c r="CK34" i="20"/>
  <c r="CK21" i="20"/>
  <c r="CK54" i="20"/>
  <c r="CK93" i="20"/>
  <c r="CK47" i="20"/>
  <c r="CK96" i="20"/>
  <c r="CK53" i="20"/>
  <c r="CK104" i="20"/>
  <c r="CK60" i="20"/>
  <c r="CK5" i="20"/>
  <c r="CK61" i="20"/>
  <c r="CK15" i="20"/>
  <c r="CK33" i="20"/>
  <c r="CK50" i="20"/>
  <c r="CK66" i="20"/>
  <c r="CK82" i="20"/>
  <c r="CK106" i="20"/>
  <c r="CK17" i="20"/>
  <c r="CK40" i="20"/>
  <c r="CK63" i="20"/>
  <c r="CK91" i="20"/>
  <c r="CK3" i="20"/>
  <c r="CK26" i="20"/>
  <c r="CK48" i="20"/>
  <c r="CK69" i="20"/>
  <c r="CK98" i="20"/>
  <c r="CK9" i="20"/>
  <c r="CK32" i="20"/>
  <c r="CK55" i="20"/>
  <c r="CK76" i="20"/>
  <c r="CK105" i="20"/>
  <c r="CK72" i="20"/>
  <c r="CK56" i="20"/>
  <c r="CK39" i="20"/>
  <c r="CK2" i="20"/>
  <c r="CJ111" i="20"/>
  <c r="BB101" i="24"/>
  <c r="BB102" i="24"/>
  <c r="BB62" i="24"/>
  <c r="BB63" i="24"/>
  <c r="BB59" i="24"/>
  <c r="BB58" i="24"/>
  <c r="BB57" i="24"/>
  <c r="BB61" i="24"/>
  <c r="BB60" i="24"/>
  <c r="BB4" i="24"/>
  <c r="BB65" i="24"/>
  <c r="BB87" i="24"/>
  <c r="BB86" i="24"/>
  <c r="BB7" i="24"/>
  <c r="BB16" i="24"/>
  <c r="BB9" i="24"/>
  <c r="BB72" i="24"/>
  <c r="BB42" i="24"/>
  <c r="BB53" i="24"/>
  <c r="BB92" i="24"/>
  <c r="BB84" i="24"/>
  <c r="BB43" i="24"/>
  <c r="BB78" i="24"/>
  <c r="BB80" i="24"/>
  <c r="BB54" i="24"/>
  <c r="BB19" i="24"/>
  <c r="BB46" i="24"/>
  <c r="BB11" i="24"/>
  <c r="BB23" i="24"/>
  <c r="BB37" i="24"/>
  <c r="BB38" i="24"/>
  <c r="BB51" i="24"/>
  <c r="BB56" i="24"/>
  <c r="BB99" i="24"/>
  <c r="BB26" i="24"/>
  <c r="BB8" i="24"/>
  <c r="BB68" i="24"/>
  <c r="BB70" i="24"/>
  <c r="BB83" i="24"/>
  <c r="BB29" i="24"/>
  <c r="BB74" i="24"/>
  <c r="BB76" i="24"/>
  <c r="BB93" i="24"/>
  <c r="BB33" i="24"/>
  <c r="BB85" i="24"/>
  <c r="BB45" i="24"/>
  <c r="BB95" i="24"/>
  <c r="BB81" i="24"/>
  <c r="BB24" i="24"/>
  <c r="BB48" i="24"/>
  <c r="BB55" i="24"/>
  <c r="BB17" i="24"/>
  <c r="BB41" i="24"/>
  <c r="BB27" i="24"/>
  <c r="BB28" i="24"/>
  <c r="BB75" i="24"/>
  <c r="BB40" i="24"/>
  <c r="BB44" i="24"/>
  <c r="BB97" i="24"/>
  <c r="BB5" i="24"/>
  <c r="BB21" i="24"/>
  <c r="BB25" i="24"/>
  <c r="BB22" i="24"/>
  <c r="BB71" i="24"/>
  <c r="BB91" i="24"/>
  <c r="BB30" i="24"/>
  <c r="BB32" i="24"/>
  <c r="BB35" i="24"/>
  <c r="BB36" i="24"/>
  <c r="BB90" i="24"/>
  <c r="BB10" i="24"/>
  <c r="BB52" i="24"/>
  <c r="BC3" i="24"/>
  <c r="BB18" i="24"/>
  <c r="BB12" i="24"/>
  <c r="BB88" i="24"/>
  <c r="BB69" i="24"/>
  <c r="BB73" i="24"/>
  <c r="BB77" i="24"/>
  <c r="BB94" i="24"/>
  <c r="BB34" i="24"/>
  <c r="BB82" i="24"/>
  <c r="BB49" i="24"/>
  <c r="BB14" i="24"/>
  <c r="BB6" i="24"/>
  <c r="BB15" i="24"/>
  <c r="BB67" i="24"/>
  <c r="BB89" i="24"/>
  <c r="BB66" i="24"/>
  <c r="BB13" i="24"/>
  <c r="BB31" i="24"/>
  <c r="BB79" i="24"/>
  <c r="BB20" i="24"/>
  <c r="BB98" i="24"/>
  <c r="BB47" i="24"/>
  <c r="BB50" i="24"/>
  <c r="BB39" i="24"/>
  <c r="BC96" i="24" l="1"/>
  <c r="BC124" i="24"/>
  <c r="BC122" i="24"/>
  <c r="BC123" i="24"/>
  <c r="BC125" i="24"/>
  <c r="BC100" i="24"/>
  <c r="BC126" i="24"/>
  <c r="BC121" i="24"/>
  <c r="BC103" i="24"/>
  <c r="BC104" i="24"/>
  <c r="BC105" i="24"/>
  <c r="BC106" i="24"/>
  <c r="BC107" i="24"/>
  <c r="BC108" i="24"/>
  <c r="BC110" i="24"/>
  <c r="BC111" i="24"/>
  <c r="BC112" i="24"/>
  <c r="BC113" i="24"/>
  <c r="BC114" i="24"/>
  <c r="BC115" i="24"/>
  <c r="BC109" i="24"/>
  <c r="BC116" i="24"/>
  <c r="BC117" i="24"/>
  <c r="BC118" i="24"/>
  <c r="BC119" i="24"/>
  <c r="BC120" i="24"/>
  <c r="CK111" i="20"/>
  <c r="CL95" i="20"/>
  <c r="CL32" i="20"/>
  <c r="CL105" i="20"/>
  <c r="CL38" i="20"/>
  <c r="CL6" i="20"/>
  <c r="CL101" i="20"/>
  <c r="CL47" i="20"/>
  <c r="CL36" i="20"/>
  <c r="CL9" i="20"/>
  <c r="CL27" i="20"/>
  <c r="CL44" i="20"/>
  <c r="CL60" i="20"/>
  <c r="CL76" i="20"/>
  <c r="CL99" i="20"/>
  <c r="CL14" i="20"/>
  <c r="CL37" i="20"/>
  <c r="CL59" i="20"/>
  <c r="CL81" i="20"/>
  <c r="CL110" i="20"/>
  <c r="CL20" i="20"/>
  <c r="CL45" i="20"/>
  <c r="CL66" i="20"/>
  <c r="CL94" i="20"/>
  <c r="CL11" i="20"/>
  <c r="CL34" i="20"/>
  <c r="CL57" i="20"/>
  <c r="CL78" i="20"/>
  <c r="CL107" i="20"/>
  <c r="CL92" i="20"/>
  <c r="CL69" i="20"/>
  <c r="CL53" i="20"/>
  <c r="CL79" i="20"/>
  <c r="CL2" i="20"/>
  <c r="CL16" i="20"/>
  <c r="CL62" i="20"/>
  <c r="CL90" i="20"/>
  <c r="CL3" i="20"/>
  <c r="CL97" i="20"/>
  <c r="CL12" i="20"/>
  <c r="CM1" i="20"/>
  <c r="CL52" i="20"/>
  <c r="CL91" i="20"/>
  <c r="CL26" i="20"/>
  <c r="CL70" i="20"/>
  <c r="CL10" i="20"/>
  <c r="CL55" i="20"/>
  <c r="CL106" i="20"/>
  <c r="CL46" i="20"/>
  <c r="CL96" i="20"/>
  <c r="CL7" i="20"/>
  <c r="CL56" i="20"/>
  <c r="CL75" i="20"/>
  <c r="CL82" i="20"/>
  <c r="CL73" i="20"/>
  <c r="CL58" i="20"/>
  <c r="CL13" i="20"/>
  <c r="CL31" i="20"/>
  <c r="CL48" i="20"/>
  <c r="CL64" i="20"/>
  <c r="CL80" i="20"/>
  <c r="CL104" i="20"/>
  <c r="CL19" i="20"/>
  <c r="CL42" i="20"/>
  <c r="CL65" i="20"/>
  <c r="CL93" i="20"/>
  <c r="CL4" i="20"/>
  <c r="CL28" i="20"/>
  <c r="CL50" i="20"/>
  <c r="CL71" i="20"/>
  <c r="CL100" i="20"/>
  <c r="CL40" i="20"/>
  <c r="CL18" i="20"/>
  <c r="CL74" i="20"/>
  <c r="CL17" i="20"/>
  <c r="CL35" i="20"/>
  <c r="CL68" i="20"/>
  <c r="CL108" i="20"/>
  <c r="CL49" i="20"/>
  <c r="CL98" i="20"/>
  <c r="CL33" i="20"/>
  <c r="CL77" i="20"/>
  <c r="CL24" i="20"/>
  <c r="CL67" i="20"/>
  <c r="CL41" i="20"/>
  <c r="CL25" i="20"/>
  <c r="CL103" i="20"/>
  <c r="CL109" i="20"/>
  <c r="CL5" i="20"/>
  <c r="CL21" i="20"/>
  <c r="CL39" i="20"/>
  <c r="CL72" i="20"/>
  <c r="CL8" i="20"/>
  <c r="CL54" i="20"/>
  <c r="CL15" i="20"/>
  <c r="CL61" i="20"/>
  <c r="CL29" i="20"/>
  <c r="CL51" i="20"/>
  <c r="CL63" i="20"/>
  <c r="CL30" i="20"/>
  <c r="BC101" i="24"/>
  <c r="BC102" i="24"/>
  <c r="BC62" i="24"/>
  <c r="BC63" i="24"/>
  <c r="BC59" i="24"/>
  <c r="BC58" i="24"/>
  <c r="BC57" i="24"/>
  <c r="BC61" i="24"/>
  <c r="BC60" i="24"/>
  <c r="BC4" i="24"/>
  <c r="BC17" i="24"/>
  <c r="BC18" i="24"/>
  <c r="BC87" i="24"/>
  <c r="BC7" i="24"/>
  <c r="BC42" i="24"/>
  <c r="BC26" i="24"/>
  <c r="BC28" i="24"/>
  <c r="BC75" i="24"/>
  <c r="BC73" i="24"/>
  <c r="BC76" i="24"/>
  <c r="BC93" i="24"/>
  <c r="BC33" i="24"/>
  <c r="BC85" i="24"/>
  <c r="BC45" i="24"/>
  <c r="BC89" i="24"/>
  <c r="BC98" i="24"/>
  <c r="BC36" i="24"/>
  <c r="BC47" i="24"/>
  <c r="BC50" i="24"/>
  <c r="BC39" i="24"/>
  <c r="BC24" i="24"/>
  <c r="BC15" i="24"/>
  <c r="BC41" i="24"/>
  <c r="BC88" i="24"/>
  <c r="BC68" i="24"/>
  <c r="BC69" i="24"/>
  <c r="BC91" i="24"/>
  <c r="BC13" i="24"/>
  <c r="BC27" i="24"/>
  <c r="BC70" i="24"/>
  <c r="BC77" i="24"/>
  <c r="BC40" i="24"/>
  <c r="BC94" i="24"/>
  <c r="BC44" i="24"/>
  <c r="BC34" i="24"/>
  <c r="BC19" i="24"/>
  <c r="BC46" i="24"/>
  <c r="BC11" i="24"/>
  <c r="BC37" i="24"/>
  <c r="BC38" i="24"/>
  <c r="BC51" i="24"/>
  <c r="BC5" i="24"/>
  <c r="BC22" i="24"/>
  <c r="BC25" i="24"/>
  <c r="BC86" i="24"/>
  <c r="BC66" i="24"/>
  <c r="BC8" i="24"/>
  <c r="BC56" i="24"/>
  <c r="BC9" i="24"/>
  <c r="BC53" i="24"/>
  <c r="BC92" i="24"/>
  <c r="BC72" i="24"/>
  <c r="BC30" i="24"/>
  <c r="BC31" i="24"/>
  <c r="BC32" i="24"/>
  <c r="BC79" i="24"/>
  <c r="BC20" i="24"/>
  <c r="BC35" i="24"/>
  <c r="BC95" i="24"/>
  <c r="BC10" i="24"/>
  <c r="BC81" i="24"/>
  <c r="BC48" i="24"/>
  <c r="BC55" i="24"/>
  <c r="BC52" i="24"/>
  <c r="BC23" i="24"/>
  <c r="BC6" i="24"/>
  <c r="BD3" i="24"/>
  <c r="BC65" i="24"/>
  <c r="BC12" i="24"/>
  <c r="BC16" i="24"/>
  <c r="BC67" i="24"/>
  <c r="BC99" i="24"/>
  <c r="BC90" i="24"/>
  <c r="BC29" i="24"/>
  <c r="BC74" i="24"/>
  <c r="BC83" i="24"/>
  <c r="BC84" i="24"/>
  <c r="BC43" i="24"/>
  <c r="BC78" i="24"/>
  <c r="BC80" i="24"/>
  <c r="BC54" i="24"/>
  <c r="BC71" i="24"/>
  <c r="BC97" i="24"/>
  <c r="BC82" i="24"/>
  <c r="BC49" i="24"/>
  <c r="BC21" i="24"/>
  <c r="BC14" i="24"/>
  <c r="BD96" i="24" l="1"/>
  <c r="BD124" i="24"/>
  <c r="BD122" i="24"/>
  <c r="BD123" i="24"/>
  <c r="BD125" i="24"/>
  <c r="BD100" i="24"/>
  <c r="BD126" i="24"/>
  <c r="BD121" i="24"/>
  <c r="BD103" i="24"/>
  <c r="BD104" i="24"/>
  <c r="BD105" i="24"/>
  <c r="BD106" i="24"/>
  <c r="BD107" i="24"/>
  <c r="BD108" i="24"/>
  <c r="BD110" i="24"/>
  <c r="BD111" i="24"/>
  <c r="BD112" i="24"/>
  <c r="BD113" i="24"/>
  <c r="BD114" i="24"/>
  <c r="BD115" i="24"/>
  <c r="BD109" i="24"/>
  <c r="BD116" i="24"/>
  <c r="BD117" i="24"/>
  <c r="BD118" i="24"/>
  <c r="BD119" i="24"/>
  <c r="BD120" i="24"/>
  <c r="CM48" i="20"/>
  <c r="CM11" i="20"/>
  <c r="CM29" i="20"/>
  <c r="CM46" i="20"/>
  <c r="CM62" i="20"/>
  <c r="CM78" i="20"/>
  <c r="CM101" i="20"/>
  <c r="CM10" i="20"/>
  <c r="CM34" i="20"/>
  <c r="CM56" i="20"/>
  <c r="CM77" i="20"/>
  <c r="CM107" i="20"/>
  <c r="CM24" i="20"/>
  <c r="CM47" i="20"/>
  <c r="CM68" i="20"/>
  <c r="CM96" i="20"/>
  <c r="CM8" i="20"/>
  <c r="CM31" i="20"/>
  <c r="CM53" i="20"/>
  <c r="CM75" i="20"/>
  <c r="CM104" i="20"/>
  <c r="CM55" i="20"/>
  <c r="CM38" i="20"/>
  <c r="CM44" i="20"/>
  <c r="CM4" i="20"/>
  <c r="CM2" i="20"/>
  <c r="CM82" i="20"/>
  <c r="CM16" i="20"/>
  <c r="CM61" i="20"/>
  <c r="CM6" i="20"/>
  <c r="CM30" i="20"/>
  <c r="CM73" i="20"/>
  <c r="CM103" i="20"/>
  <c r="CM13" i="20"/>
  <c r="CM59" i="20"/>
  <c r="CM80" i="20"/>
  <c r="CM109" i="20"/>
  <c r="CM60" i="20"/>
  <c r="CM65" i="20"/>
  <c r="CM99" i="20"/>
  <c r="CM58" i="20"/>
  <c r="CM28" i="20"/>
  <c r="CM72" i="20"/>
  <c r="CM17" i="20"/>
  <c r="CM63" i="20"/>
  <c r="CM3" i="20"/>
  <c r="CM69" i="20"/>
  <c r="CM32" i="20"/>
  <c r="CM20" i="20"/>
  <c r="CM49" i="20"/>
  <c r="CM15" i="20"/>
  <c r="CM33" i="20"/>
  <c r="CM50" i="20"/>
  <c r="CM66" i="20"/>
  <c r="CM106" i="20"/>
  <c r="CM39" i="20"/>
  <c r="CM90" i="20"/>
  <c r="CM52" i="20"/>
  <c r="CM36" i="20"/>
  <c r="CM76" i="20"/>
  <c r="CM7" i="20"/>
  <c r="CM25" i="20"/>
  <c r="CM41" i="20"/>
  <c r="CM74" i="20"/>
  <c r="CM97" i="20"/>
  <c r="CM5" i="20"/>
  <c r="CM51" i="20"/>
  <c r="CM100" i="20"/>
  <c r="CM40" i="20"/>
  <c r="CM91" i="20"/>
  <c r="CM26" i="20"/>
  <c r="CM98" i="20"/>
  <c r="CM14" i="20"/>
  <c r="CM71" i="20"/>
  <c r="CN1" i="20"/>
  <c r="CM19" i="20"/>
  <c r="CM37" i="20"/>
  <c r="CM54" i="20"/>
  <c r="CM70" i="20"/>
  <c r="CM93" i="20"/>
  <c r="CM110" i="20"/>
  <c r="CM21" i="20"/>
  <c r="CM45" i="20"/>
  <c r="CM67" i="20"/>
  <c r="CM95" i="20"/>
  <c r="CM12" i="20"/>
  <c r="CM35" i="20"/>
  <c r="CM57" i="20"/>
  <c r="CM79" i="20"/>
  <c r="CM108" i="20"/>
  <c r="CM18" i="20"/>
  <c r="CM42" i="20"/>
  <c r="CM64" i="20"/>
  <c r="CM92" i="20"/>
  <c r="CM9" i="20"/>
  <c r="CM105" i="20"/>
  <c r="CM81" i="20"/>
  <c r="CM94" i="20"/>
  <c r="CM27" i="20"/>
  <c r="CL111" i="20"/>
  <c r="BD101" i="24"/>
  <c r="BD102" i="24"/>
  <c r="BD62" i="24"/>
  <c r="BD63" i="24"/>
  <c r="BD59" i="24"/>
  <c r="BD58" i="24"/>
  <c r="BD57" i="24"/>
  <c r="BD61" i="24"/>
  <c r="BD60" i="24"/>
  <c r="BD4" i="24"/>
  <c r="BE3" i="24"/>
  <c r="BD18" i="24"/>
  <c r="BD65" i="24"/>
  <c r="BD41" i="24"/>
  <c r="BD7" i="24"/>
  <c r="BD42" i="24"/>
  <c r="BD9" i="24"/>
  <c r="BD72" i="24"/>
  <c r="BD28" i="24"/>
  <c r="BD75" i="24"/>
  <c r="BD77" i="24"/>
  <c r="BD40" i="24"/>
  <c r="BD94" i="24"/>
  <c r="BD44" i="24"/>
  <c r="BD34" i="24"/>
  <c r="BD98" i="24"/>
  <c r="BD36" i="24"/>
  <c r="BD47" i="24"/>
  <c r="BD24" i="24"/>
  <c r="BD50" i="24"/>
  <c r="BD39" i="24"/>
  <c r="BD5" i="24"/>
  <c r="BD22" i="24"/>
  <c r="BD56" i="24"/>
  <c r="BD86" i="24"/>
  <c r="BD88" i="24"/>
  <c r="BD68" i="24"/>
  <c r="BD70" i="24"/>
  <c r="BD91" i="24"/>
  <c r="BD13" i="24"/>
  <c r="BD30" i="24"/>
  <c r="BD31" i="24"/>
  <c r="BD32" i="24"/>
  <c r="BD79" i="24"/>
  <c r="BD20" i="24"/>
  <c r="BD46" i="24"/>
  <c r="BD11" i="24"/>
  <c r="BD23" i="24"/>
  <c r="BD45" i="24"/>
  <c r="BD38" i="24"/>
  <c r="BD51" i="24"/>
  <c r="BD17" i="24"/>
  <c r="BD12" i="24"/>
  <c r="BD8" i="24"/>
  <c r="BD69" i="24"/>
  <c r="BD73" i="24"/>
  <c r="BD92" i="24"/>
  <c r="BD43" i="24"/>
  <c r="BD78" i="24"/>
  <c r="BD54" i="24"/>
  <c r="BD95" i="24"/>
  <c r="BD81" i="24"/>
  <c r="BD48" i="24"/>
  <c r="BD52" i="24"/>
  <c r="BD25" i="24"/>
  <c r="BD87" i="24"/>
  <c r="BD16" i="24"/>
  <c r="BD71" i="24"/>
  <c r="BD90" i="24"/>
  <c r="BD74" i="24"/>
  <c r="BD93" i="24"/>
  <c r="BD33" i="24"/>
  <c r="BD35" i="24"/>
  <c r="BD97" i="24"/>
  <c r="BD82" i="24"/>
  <c r="BD49" i="24"/>
  <c r="BD14" i="24"/>
  <c r="BD6" i="24"/>
  <c r="BD26" i="24"/>
  <c r="BD83" i="24"/>
  <c r="BD19" i="24"/>
  <c r="BD99" i="24"/>
  <c r="BD66" i="24"/>
  <c r="BD27" i="24"/>
  <c r="BD53" i="24"/>
  <c r="BD84" i="24"/>
  <c r="BD80" i="24"/>
  <c r="BD10" i="24"/>
  <c r="BD37" i="24"/>
  <c r="BD55" i="24"/>
  <c r="BD15" i="24"/>
  <c r="BD67" i="24"/>
  <c r="BD89" i="24"/>
  <c r="BD29" i="24"/>
  <c r="BD76" i="24"/>
  <c r="BD85" i="24"/>
  <c r="BD21" i="24"/>
  <c r="BE96" i="24" l="1"/>
  <c r="BE124" i="24"/>
  <c r="BE122" i="24"/>
  <c r="BE123" i="24"/>
  <c r="BE125" i="24"/>
  <c r="BE100" i="24"/>
  <c r="BE126" i="24"/>
  <c r="BE121" i="24"/>
  <c r="BE103" i="24"/>
  <c r="BE104" i="24"/>
  <c r="BE105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CN30" i="20"/>
  <c r="CN42" i="20"/>
  <c r="CN50" i="20"/>
  <c r="CN67" i="20"/>
  <c r="CN62" i="20"/>
  <c r="CN13" i="20"/>
  <c r="CN31" i="20"/>
  <c r="CN48" i="20"/>
  <c r="CN64" i="20"/>
  <c r="CN80" i="20"/>
  <c r="CN104" i="20"/>
  <c r="CN12" i="20"/>
  <c r="CN36" i="20"/>
  <c r="CN58" i="20"/>
  <c r="CN79" i="20"/>
  <c r="CN109" i="20"/>
  <c r="CN26" i="20"/>
  <c r="CN49" i="20"/>
  <c r="CN70" i="20"/>
  <c r="CN98" i="20"/>
  <c r="CN10" i="20"/>
  <c r="CN33" i="20"/>
  <c r="CN55" i="20"/>
  <c r="CN77" i="20"/>
  <c r="CN106" i="20"/>
  <c r="CN96" i="20"/>
  <c r="CN73" i="20"/>
  <c r="CN57" i="20"/>
  <c r="CN16" i="20"/>
  <c r="CN6" i="20"/>
  <c r="CN78" i="20"/>
  <c r="CN44" i="20"/>
  <c r="CN99" i="20"/>
  <c r="CN53" i="20"/>
  <c r="CN103" i="20"/>
  <c r="CN65" i="20"/>
  <c r="CN4" i="20"/>
  <c r="CN71" i="20"/>
  <c r="CN34" i="20"/>
  <c r="CO1" i="20"/>
  <c r="CN17" i="20"/>
  <c r="CN35" i="20"/>
  <c r="CN52" i="20"/>
  <c r="CN68" i="20"/>
  <c r="CN91" i="20"/>
  <c r="CN108" i="20"/>
  <c r="CN18" i="20"/>
  <c r="CN41" i="20"/>
  <c r="CN63" i="20"/>
  <c r="CN92" i="20"/>
  <c r="CN8" i="20"/>
  <c r="CN32" i="20"/>
  <c r="CN54" i="20"/>
  <c r="CN75" i="20"/>
  <c r="CN105" i="20"/>
  <c r="CN15" i="20"/>
  <c r="CN38" i="20"/>
  <c r="CN61" i="20"/>
  <c r="CN82" i="20"/>
  <c r="CN24" i="20"/>
  <c r="CN101" i="20"/>
  <c r="CN2" i="20"/>
  <c r="CN9" i="20"/>
  <c r="CN27" i="20"/>
  <c r="CN60" i="20"/>
  <c r="CN76" i="20"/>
  <c r="CN7" i="20"/>
  <c r="CN74" i="20"/>
  <c r="CN19" i="20"/>
  <c r="CN93" i="20"/>
  <c r="CN28" i="20"/>
  <c r="CN100" i="20"/>
  <c r="CN51" i="20"/>
  <c r="CN90" i="20"/>
  <c r="CN5" i="20"/>
  <c r="CN21" i="20"/>
  <c r="CN39" i="20"/>
  <c r="CN56" i="20"/>
  <c r="CN72" i="20"/>
  <c r="CN95" i="20"/>
  <c r="CN3" i="20"/>
  <c r="CN25" i="20"/>
  <c r="CN47" i="20"/>
  <c r="CN69" i="20"/>
  <c r="CN97" i="20"/>
  <c r="CN14" i="20"/>
  <c r="CN37" i="20"/>
  <c r="CN59" i="20"/>
  <c r="CN81" i="20"/>
  <c r="CN110" i="20"/>
  <c r="CN20" i="20"/>
  <c r="CN45" i="20"/>
  <c r="CN66" i="20"/>
  <c r="CN94" i="20"/>
  <c r="CN46" i="20"/>
  <c r="CN29" i="20"/>
  <c r="CN11" i="20"/>
  <c r="CN107" i="20"/>
  <c r="CN40" i="20"/>
  <c r="CM111" i="20"/>
  <c r="BE101" i="24"/>
  <c r="BE102" i="24"/>
  <c r="BE62" i="24"/>
  <c r="BE63" i="24"/>
  <c r="BE59" i="24"/>
  <c r="BE58" i="24"/>
  <c r="BE57" i="24"/>
  <c r="BE61" i="24"/>
  <c r="BE60" i="24"/>
  <c r="BE4" i="24"/>
  <c r="BE17" i="24"/>
  <c r="BE65" i="24"/>
  <c r="BE87" i="24"/>
  <c r="BE66" i="24"/>
  <c r="BE86" i="24"/>
  <c r="BE89" i="24"/>
  <c r="BE71" i="24"/>
  <c r="BE90" i="24"/>
  <c r="BE29" i="24"/>
  <c r="BE74" i="24"/>
  <c r="BE76" i="24"/>
  <c r="BE93" i="24"/>
  <c r="BE33" i="24"/>
  <c r="BE72" i="24"/>
  <c r="BE45" i="24"/>
  <c r="BE44" i="24"/>
  <c r="BE98" i="24"/>
  <c r="BE36" i="24"/>
  <c r="BE47" i="24"/>
  <c r="BE37" i="24"/>
  <c r="BE38" i="24"/>
  <c r="BE51" i="24"/>
  <c r="BF3" i="24"/>
  <c r="BE15" i="24"/>
  <c r="BE41" i="24"/>
  <c r="BE16" i="24"/>
  <c r="BE42" i="24"/>
  <c r="BE9" i="24"/>
  <c r="BE8" i="24"/>
  <c r="BE28" i="24"/>
  <c r="BE75" i="24"/>
  <c r="BE77" i="24"/>
  <c r="BE40" i="24"/>
  <c r="BE94" i="24"/>
  <c r="BE68" i="24"/>
  <c r="BE54" i="24"/>
  <c r="BE19" i="24"/>
  <c r="BE46" i="24"/>
  <c r="BE11" i="24"/>
  <c r="BE23" i="24"/>
  <c r="BE48" i="24"/>
  <c r="BE55" i="24"/>
  <c r="BE52" i="24"/>
  <c r="BE18" i="24"/>
  <c r="BE26" i="24"/>
  <c r="BE56" i="24"/>
  <c r="BE7" i="24"/>
  <c r="BE69" i="24"/>
  <c r="BE70" i="24"/>
  <c r="BE83" i="24"/>
  <c r="BE91" i="24"/>
  <c r="BE13" i="24"/>
  <c r="BE30" i="24"/>
  <c r="BE31" i="24"/>
  <c r="BE32" i="24"/>
  <c r="BE79" i="24"/>
  <c r="BE85" i="24"/>
  <c r="BE35" i="24"/>
  <c r="BE95" i="24"/>
  <c r="BE10" i="24"/>
  <c r="BE81" i="24"/>
  <c r="BE49" i="24"/>
  <c r="BE21" i="24"/>
  <c r="BE14" i="24"/>
  <c r="BE22" i="24"/>
  <c r="BE6" i="24"/>
  <c r="BE99" i="24"/>
  <c r="BE25" i="24"/>
  <c r="BE12" i="24"/>
  <c r="BE88" i="24"/>
  <c r="BE67" i="24"/>
  <c r="BE27" i="24"/>
  <c r="BE73" i="24"/>
  <c r="BE53" i="24"/>
  <c r="BE92" i="24"/>
  <c r="BE84" i="24"/>
  <c r="BE43" i="24"/>
  <c r="BE78" i="24"/>
  <c r="BE80" i="24"/>
  <c r="BE20" i="24"/>
  <c r="BE34" i="24"/>
  <c r="BE97" i="24"/>
  <c r="BE82" i="24"/>
  <c r="BE5" i="24"/>
  <c r="BE50" i="24"/>
  <c r="BE39" i="24"/>
  <c r="BE24" i="24"/>
  <c r="BF96" i="24" l="1"/>
  <c r="BF124" i="24"/>
  <c r="BF122" i="24"/>
  <c r="BF123" i="24"/>
  <c r="BF125" i="24"/>
  <c r="BF100" i="24"/>
  <c r="BF126" i="24"/>
  <c r="BF121" i="24"/>
  <c r="BF103" i="24"/>
  <c r="BF104" i="24"/>
  <c r="BF105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CP1" i="20"/>
  <c r="CO2" i="20"/>
  <c r="CN111" i="20"/>
  <c r="BF101" i="24"/>
  <c r="BF102" i="24"/>
  <c r="BF62" i="24"/>
  <c r="BF63" i="24"/>
  <c r="BF59" i="24"/>
  <c r="BF58" i="24"/>
  <c r="BF57" i="24"/>
  <c r="BF61" i="24"/>
  <c r="BF60" i="24"/>
  <c r="BF4" i="24"/>
  <c r="BG3" i="24"/>
  <c r="BF18" i="24"/>
  <c r="BF15" i="24"/>
  <c r="BF17" i="24"/>
  <c r="BF88" i="24"/>
  <c r="BF67" i="24"/>
  <c r="BF27" i="24"/>
  <c r="BF8" i="24"/>
  <c r="BF84" i="24"/>
  <c r="BF43" i="24"/>
  <c r="BF78" i="24"/>
  <c r="BF80" i="24"/>
  <c r="BF54" i="24"/>
  <c r="BF90" i="24"/>
  <c r="BF53" i="24"/>
  <c r="BF97" i="24"/>
  <c r="BF82" i="24"/>
  <c r="BF49" i="24"/>
  <c r="BF21" i="24"/>
  <c r="BF14" i="24"/>
  <c r="BF6" i="24"/>
  <c r="BF25" i="24"/>
  <c r="BF22" i="24"/>
  <c r="BF41" i="24"/>
  <c r="BF42" i="24"/>
  <c r="BF89" i="24"/>
  <c r="BF71" i="24"/>
  <c r="BF16" i="24"/>
  <c r="BF76" i="24"/>
  <c r="BF93" i="24"/>
  <c r="BF33" i="24"/>
  <c r="BF85" i="24"/>
  <c r="BF45" i="24"/>
  <c r="BF75" i="24"/>
  <c r="BF92" i="24"/>
  <c r="BF98" i="24"/>
  <c r="BF36" i="24"/>
  <c r="BF47" i="24"/>
  <c r="BF5" i="24"/>
  <c r="BF39" i="24"/>
  <c r="BF26" i="24"/>
  <c r="BF69" i="24"/>
  <c r="BF72" i="24"/>
  <c r="BF77" i="24"/>
  <c r="BF40" i="24"/>
  <c r="BF34" i="24"/>
  <c r="BF91" i="24"/>
  <c r="BF46" i="24"/>
  <c r="BF37" i="24"/>
  <c r="BF51" i="24"/>
  <c r="BF56" i="24"/>
  <c r="BF7" i="24"/>
  <c r="BF83" i="24"/>
  <c r="BF31" i="24"/>
  <c r="BF79" i="24"/>
  <c r="BF20" i="24"/>
  <c r="BF28" i="24"/>
  <c r="BF95" i="24"/>
  <c r="BF10" i="24"/>
  <c r="BF24" i="24"/>
  <c r="BF52" i="24"/>
  <c r="BF66" i="24"/>
  <c r="BF29" i="24"/>
  <c r="BF50" i="24"/>
  <c r="BF65" i="24"/>
  <c r="BF99" i="24"/>
  <c r="BF68" i="24"/>
  <c r="BF9" i="24"/>
  <c r="BF73" i="24"/>
  <c r="BF94" i="24"/>
  <c r="BF44" i="24"/>
  <c r="BF74" i="24"/>
  <c r="BF19" i="24"/>
  <c r="BF11" i="24"/>
  <c r="BF23" i="24"/>
  <c r="BF38" i="24"/>
  <c r="BF86" i="24"/>
  <c r="BF87" i="24"/>
  <c r="BF12" i="24"/>
  <c r="BF70" i="24"/>
  <c r="BF30" i="24"/>
  <c r="BF32" i="24"/>
  <c r="BF35" i="24"/>
  <c r="BF13" i="24"/>
  <c r="BF81" i="24"/>
  <c r="BF48" i="24"/>
  <c r="BF55" i="24"/>
  <c r="BG96" i="24" l="1"/>
  <c r="BG124" i="24"/>
  <c r="BG122" i="24"/>
  <c r="BG123" i="24"/>
  <c r="BG125" i="24"/>
  <c r="BG100" i="24"/>
  <c r="BG126" i="24"/>
  <c r="BG121" i="24"/>
  <c r="BG103" i="24"/>
  <c r="BG104" i="24"/>
  <c r="BG105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CP2" i="20"/>
  <c r="CQ1" i="20"/>
  <c r="BG101" i="24"/>
  <c r="BG102" i="24"/>
  <c r="BG62" i="24"/>
  <c r="BG63" i="24"/>
  <c r="BG59" i="24"/>
  <c r="BG58" i="24"/>
  <c r="BG57" i="24"/>
  <c r="BG61" i="24"/>
  <c r="BG60" i="24"/>
  <c r="BG4" i="24"/>
  <c r="BG22" i="24"/>
  <c r="BG25" i="24"/>
  <c r="BG41" i="24"/>
  <c r="BG66" i="24"/>
  <c r="BG8" i="24"/>
  <c r="BG26" i="24"/>
  <c r="BG72" i="24"/>
  <c r="BG91" i="24"/>
  <c r="BG13" i="24"/>
  <c r="BG89" i="24"/>
  <c r="BG83" i="24"/>
  <c r="BG77" i="24"/>
  <c r="BG40" i="24"/>
  <c r="BG94" i="24"/>
  <c r="BG44" i="24"/>
  <c r="BG34" i="24"/>
  <c r="BG95" i="24"/>
  <c r="BG10" i="24"/>
  <c r="BG81" i="24"/>
  <c r="BG49" i="24"/>
  <c r="BG21" i="24"/>
  <c r="BG14" i="24"/>
  <c r="BG5" i="24"/>
  <c r="BG6" i="24"/>
  <c r="BH3" i="24"/>
  <c r="BG65" i="24"/>
  <c r="BG16" i="24"/>
  <c r="BG67" i="24"/>
  <c r="BG99" i="24"/>
  <c r="BG73" i="24"/>
  <c r="BG53" i="24"/>
  <c r="BG92" i="24"/>
  <c r="BG71" i="24"/>
  <c r="BG30" i="24"/>
  <c r="BG32" i="24"/>
  <c r="BG79" i="24"/>
  <c r="BG20" i="24"/>
  <c r="BG35" i="24"/>
  <c r="BG82" i="24"/>
  <c r="BG50" i="24"/>
  <c r="BG39" i="24"/>
  <c r="BG37" i="24"/>
  <c r="BG15" i="24"/>
  <c r="BG42" i="24"/>
  <c r="BG90" i="24"/>
  <c r="BG43" i="24"/>
  <c r="BG80" i="24"/>
  <c r="BG27" i="24"/>
  <c r="BG36" i="24"/>
  <c r="BG38" i="24"/>
  <c r="BG24" i="24"/>
  <c r="BG18" i="24"/>
  <c r="BG87" i="24"/>
  <c r="BG68" i="24"/>
  <c r="BG9" i="24"/>
  <c r="BG93" i="24"/>
  <c r="BG85" i="24"/>
  <c r="BG19" i="24"/>
  <c r="BG11" i="24"/>
  <c r="BG55" i="24"/>
  <c r="BG86" i="24"/>
  <c r="BG31" i="24"/>
  <c r="BG97" i="24"/>
  <c r="BG23" i="24"/>
  <c r="BG17" i="24"/>
  <c r="BG12" i="24"/>
  <c r="BG7" i="24"/>
  <c r="BG69" i="24"/>
  <c r="BG29" i="24"/>
  <c r="BG74" i="24"/>
  <c r="BG84" i="24"/>
  <c r="BG78" i="24"/>
  <c r="BG54" i="24"/>
  <c r="BG98" i="24"/>
  <c r="BG47" i="24"/>
  <c r="BG51" i="24"/>
  <c r="BG56" i="24"/>
  <c r="BG88" i="24"/>
  <c r="BG70" i="24"/>
  <c r="BG28" i="24"/>
  <c r="BG75" i="24"/>
  <c r="BG76" i="24"/>
  <c r="BG33" i="24"/>
  <c r="BG45" i="24"/>
  <c r="BG46" i="24"/>
  <c r="BG48" i="24"/>
  <c r="BG52" i="24"/>
  <c r="BH96" i="24" l="1"/>
  <c r="BH124" i="24"/>
  <c r="BH122" i="24"/>
  <c r="BH123" i="24"/>
  <c r="BH125" i="24"/>
  <c r="BH100" i="24"/>
  <c r="BH126" i="24"/>
  <c r="BH121" i="24"/>
  <c r="BH103" i="24"/>
  <c r="BH104" i="24"/>
  <c r="BH105" i="24"/>
  <c r="BH106" i="24"/>
  <c r="BH107" i="24"/>
  <c r="BH108" i="24"/>
  <c r="BH109" i="24"/>
  <c r="BH110" i="24"/>
  <c r="BH111" i="24"/>
  <c r="BH112" i="24"/>
  <c r="BH113" i="24"/>
  <c r="BH114" i="24"/>
  <c r="BH115" i="24"/>
  <c r="BH120" i="24"/>
  <c r="BH116" i="24"/>
  <c r="BH117" i="24"/>
  <c r="BH118" i="24"/>
  <c r="BH119" i="24"/>
  <c r="CQ11" i="20"/>
  <c r="CQ29" i="20"/>
  <c r="CQ46" i="20"/>
  <c r="CQ5" i="20"/>
  <c r="CQ56" i="20"/>
  <c r="CQ72" i="20"/>
  <c r="CQ6" i="20"/>
  <c r="CQ97" i="20"/>
  <c r="CQ75" i="20"/>
  <c r="CQ18" i="20"/>
  <c r="CQ106" i="20"/>
  <c r="CQ2" i="20"/>
  <c r="CQ15" i="20"/>
  <c r="CQ33" i="20"/>
  <c r="CQ50" i="20"/>
  <c r="CQ9" i="20"/>
  <c r="CQ27" i="20"/>
  <c r="CQ44" i="20"/>
  <c r="CQ60" i="20"/>
  <c r="CQ76" i="20"/>
  <c r="CQ99" i="20"/>
  <c r="CQ14" i="20"/>
  <c r="CQ49" i="20"/>
  <c r="CQ74" i="20"/>
  <c r="CQ103" i="20"/>
  <c r="CQ26" i="20"/>
  <c r="CQ59" i="20"/>
  <c r="CQ81" i="20"/>
  <c r="CQ110" i="20"/>
  <c r="CQ28" i="20"/>
  <c r="CQ61" i="20"/>
  <c r="CQ82" i="20"/>
  <c r="CQ4" i="20"/>
  <c r="CQ12" i="20"/>
  <c r="CQ20" i="20"/>
  <c r="CQ30" i="20"/>
  <c r="CQ19" i="20"/>
  <c r="CQ37" i="20"/>
  <c r="CQ13" i="20"/>
  <c r="CQ31" i="20"/>
  <c r="CQ64" i="20"/>
  <c r="CQ80" i="20"/>
  <c r="CQ24" i="20"/>
  <c r="CQ57" i="20"/>
  <c r="CQ109" i="20"/>
  <c r="CQ34" i="20"/>
  <c r="CQ93" i="20"/>
  <c r="CQ3" i="20"/>
  <c r="CQ66" i="20"/>
  <c r="CQ94" i="20"/>
  <c r="CQ47" i="20"/>
  <c r="CQ55" i="20"/>
  <c r="CQ62" i="20"/>
  <c r="CQ21" i="20"/>
  <c r="CQ40" i="20"/>
  <c r="CQ51" i="20"/>
  <c r="CQ53" i="20"/>
  <c r="CQ101" i="20"/>
  <c r="CR1" i="20"/>
  <c r="CQ54" i="20"/>
  <c r="CQ48" i="20"/>
  <c r="CQ104" i="20"/>
  <c r="CQ79" i="20"/>
  <c r="CQ65" i="20"/>
  <c r="CQ36" i="20"/>
  <c r="CQ38" i="20"/>
  <c r="CQ39" i="20"/>
  <c r="CQ95" i="20"/>
  <c r="CQ69" i="20"/>
  <c r="CQ16" i="20"/>
  <c r="CQ105" i="20"/>
  <c r="CQ77" i="20"/>
  <c r="CQ96" i="20"/>
  <c r="CQ107" i="20"/>
  <c r="CQ7" i="20"/>
  <c r="CQ25" i="20"/>
  <c r="CQ41" i="20"/>
  <c r="CQ58" i="20"/>
  <c r="CQ17" i="20"/>
  <c r="CQ35" i="20"/>
  <c r="CQ52" i="20"/>
  <c r="CQ68" i="20"/>
  <c r="CQ91" i="20"/>
  <c r="CQ108" i="20"/>
  <c r="CQ32" i="20"/>
  <c r="CQ63" i="20"/>
  <c r="CQ92" i="20"/>
  <c r="CQ8" i="20"/>
  <c r="CQ42" i="20"/>
  <c r="CQ70" i="20"/>
  <c r="CQ98" i="20"/>
  <c r="CQ10" i="20"/>
  <c r="CQ45" i="20"/>
  <c r="CQ71" i="20"/>
  <c r="CQ100" i="20"/>
  <c r="CQ67" i="20"/>
  <c r="CQ73" i="20"/>
  <c r="CQ78" i="20"/>
  <c r="CQ90" i="20"/>
  <c r="BH101" i="24"/>
  <c r="BH102" i="24"/>
  <c r="BH63" i="24"/>
  <c r="BH62" i="24"/>
  <c r="BH59" i="24"/>
  <c r="BH58" i="24"/>
  <c r="BH57" i="24"/>
  <c r="BH61" i="24"/>
  <c r="BH60" i="24"/>
  <c r="BH4" i="24"/>
  <c r="BI3" i="24"/>
  <c r="BH18" i="24"/>
  <c r="BH65" i="24"/>
  <c r="BH86" i="24"/>
  <c r="BH26" i="24"/>
  <c r="BH88" i="24"/>
  <c r="BH68" i="24"/>
  <c r="BH9" i="24"/>
  <c r="BH72" i="24"/>
  <c r="BH28" i="24"/>
  <c r="BH75" i="24"/>
  <c r="BH54" i="24"/>
  <c r="BH77" i="24"/>
  <c r="BH40" i="24"/>
  <c r="BH94" i="24"/>
  <c r="BH35" i="24"/>
  <c r="BH98" i="24"/>
  <c r="BH36" i="24"/>
  <c r="BH47" i="24"/>
  <c r="BH24" i="24"/>
  <c r="BH50" i="24"/>
  <c r="BH39" i="24"/>
  <c r="BH5" i="24"/>
  <c r="BH6" i="24"/>
  <c r="BH22" i="24"/>
  <c r="BH56" i="24"/>
  <c r="BH12" i="24"/>
  <c r="BH66" i="24"/>
  <c r="BH8" i="24"/>
  <c r="BH69" i="24"/>
  <c r="BH70" i="24"/>
  <c r="BH83" i="24"/>
  <c r="BH91" i="24"/>
  <c r="BH85" i="24"/>
  <c r="BH30" i="24"/>
  <c r="BH31" i="24"/>
  <c r="BH32" i="24"/>
  <c r="BH79" i="24"/>
  <c r="BH19" i="24"/>
  <c r="BH11" i="24"/>
  <c r="BH23" i="24"/>
  <c r="BH34" i="24"/>
  <c r="BH38" i="24"/>
  <c r="BH17" i="24"/>
  <c r="BH67" i="24"/>
  <c r="BH27" i="24"/>
  <c r="BH53" i="24"/>
  <c r="BH44" i="24"/>
  <c r="BH43" i="24"/>
  <c r="BH80" i="24"/>
  <c r="BH10" i="24"/>
  <c r="BH37" i="24"/>
  <c r="BH55" i="24"/>
  <c r="BH25" i="24"/>
  <c r="BH42" i="24"/>
  <c r="BH71" i="24"/>
  <c r="BH29" i="24"/>
  <c r="BH20" i="24"/>
  <c r="BH33" i="24"/>
  <c r="BH97" i="24"/>
  <c r="BH82" i="24"/>
  <c r="BH49" i="24"/>
  <c r="BH14" i="24"/>
  <c r="BH13" i="24"/>
  <c r="BH46" i="24"/>
  <c r="BH51" i="24"/>
  <c r="BH99" i="24"/>
  <c r="BH87" i="24"/>
  <c r="BH16" i="24"/>
  <c r="BH15" i="24"/>
  <c r="BH73" i="24"/>
  <c r="BH92" i="24"/>
  <c r="BH84" i="24"/>
  <c r="BH78" i="24"/>
  <c r="BH95" i="24"/>
  <c r="BH81" i="24"/>
  <c r="BH48" i="24"/>
  <c r="BH52" i="24"/>
  <c r="BH41" i="24"/>
  <c r="BH7" i="24"/>
  <c r="BH89" i="24"/>
  <c r="BH90" i="24"/>
  <c r="BH74" i="24"/>
  <c r="BH76" i="24"/>
  <c r="BH93" i="24"/>
  <c r="BH45" i="24"/>
  <c r="BH21" i="24"/>
  <c r="BI96" i="24" l="1"/>
  <c r="BI124" i="24"/>
  <c r="BI122" i="24"/>
  <c r="BI123" i="24"/>
  <c r="BI125" i="24"/>
  <c r="BI100" i="24"/>
  <c r="BI126" i="24"/>
  <c r="BI121" i="24"/>
  <c r="BI103" i="24"/>
  <c r="BI104" i="24"/>
  <c r="BI105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CQ111" i="20"/>
  <c r="CR17" i="20"/>
  <c r="CR7" i="20"/>
  <c r="CR20" i="20"/>
  <c r="CR81" i="20"/>
  <c r="CR45" i="20"/>
  <c r="CR5" i="20"/>
  <c r="CR21" i="20"/>
  <c r="CR39" i="20"/>
  <c r="CR56" i="20"/>
  <c r="CR72" i="20"/>
  <c r="CR95" i="20"/>
  <c r="CR11" i="20"/>
  <c r="CR29" i="20"/>
  <c r="CR46" i="20"/>
  <c r="CR62" i="20"/>
  <c r="CR78" i="20"/>
  <c r="CR101" i="20"/>
  <c r="CR30" i="20"/>
  <c r="CR63" i="20"/>
  <c r="CR103" i="20"/>
  <c r="CR24" i="20"/>
  <c r="CR57" i="20"/>
  <c r="CR96" i="20"/>
  <c r="CR34" i="20"/>
  <c r="CR67" i="20"/>
  <c r="CR106" i="20"/>
  <c r="CR77" i="20"/>
  <c r="CR92" i="20"/>
  <c r="CR100" i="20"/>
  <c r="CR2" i="20"/>
  <c r="CR9" i="20"/>
  <c r="CR27" i="20"/>
  <c r="CR44" i="20"/>
  <c r="CR60" i="20"/>
  <c r="CR76" i="20"/>
  <c r="CR99" i="20"/>
  <c r="CR15" i="20"/>
  <c r="CR33" i="20"/>
  <c r="CR50" i="20"/>
  <c r="CR66" i="20"/>
  <c r="CR82" i="20"/>
  <c r="CR4" i="20"/>
  <c r="CR38" i="20"/>
  <c r="CR71" i="20"/>
  <c r="CR108" i="20"/>
  <c r="CR32" i="20"/>
  <c r="CR65" i="20"/>
  <c r="CR8" i="20"/>
  <c r="CR42" i="20"/>
  <c r="CR75" i="20"/>
  <c r="CR110" i="20"/>
  <c r="CR107" i="20"/>
  <c r="CR109" i="20"/>
  <c r="CR3" i="20"/>
  <c r="CR105" i="20"/>
  <c r="CR80" i="20"/>
  <c r="CR54" i="20"/>
  <c r="CR12" i="20"/>
  <c r="CR6" i="20"/>
  <c r="CR16" i="20"/>
  <c r="CR10" i="20"/>
  <c r="CR36" i="20"/>
  <c r="CS1" i="20"/>
  <c r="CR52" i="20"/>
  <c r="CR41" i="20"/>
  <c r="CR97" i="20"/>
  <c r="CR14" i="20"/>
  <c r="CR98" i="20"/>
  <c r="CR69" i="20"/>
  <c r="CR13" i="20"/>
  <c r="CR31" i="20"/>
  <c r="CR64" i="20"/>
  <c r="CR104" i="20"/>
  <c r="CR37" i="20"/>
  <c r="CR93" i="20"/>
  <c r="CR79" i="20"/>
  <c r="CR73" i="20"/>
  <c r="CR90" i="20"/>
  <c r="CR91" i="20"/>
  <c r="CR58" i="20"/>
  <c r="CR94" i="20"/>
  <c r="CR26" i="20"/>
  <c r="CR61" i="20"/>
  <c r="CR48" i="20"/>
  <c r="CR19" i="20"/>
  <c r="CR70" i="20"/>
  <c r="CR47" i="20"/>
  <c r="CR40" i="20"/>
  <c r="CR51" i="20"/>
  <c r="CR18" i="20"/>
  <c r="CR28" i="20"/>
  <c r="CR35" i="20"/>
  <c r="CR68" i="20"/>
  <c r="CR25" i="20"/>
  <c r="CR74" i="20"/>
  <c r="CR55" i="20"/>
  <c r="CR49" i="20"/>
  <c r="CR59" i="20"/>
  <c r="CR53" i="20"/>
  <c r="BI101" i="24"/>
  <c r="BI102" i="24"/>
  <c r="BI62" i="24"/>
  <c r="BI63" i="24"/>
  <c r="BI59" i="24"/>
  <c r="BI58" i="24"/>
  <c r="BI57" i="24"/>
  <c r="BI61" i="24"/>
  <c r="BI60" i="24"/>
  <c r="BI4" i="24"/>
  <c r="BI17" i="24"/>
  <c r="BI56" i="24"/>
  <c r="BI86" i="24"/>
  <c r="BI7" i="24"/>
  <c r="BI68" i="24"/>
  <c r="BI27" i="24"/>
  <c r="BI83" i="24"/>
  <c r="BI53" i="24"/>
  <c r="BI92" i="24"/>
  <c r="BI26" i="24"/>
  <c r="BI77" i="24"/>
  <c r="BI40" i="24"/>
  <c r="BI94" i="24"/>
  <c r="BI69" i="24"/>
  <c r="BI54" i="24"/>
  <c r="BI35" i="24"/>
  <c r="BI98" i="24"/>
  <c r="BI36" i="24"/>
  <c r="BI47" i="24"/>
  <c r="BI24" i="24"/>
  <c r="BI38" i="24"/>
  <c r="BI51" i="24"/>
  <c r="BJ3" i="24"/>
  <c r="BI99" i="24"/>
  <c r="BI41" i="24"/>
  <c r="BI89" i="24"/>
  <c r="BI71" i="24"/>
  <c r="BI90" i="24"/>
  <c r="BI29" i="24"/>
  <c r="BI74" i="24"/>
  <c r="BI30" i="24"/>
  <c r="BI31" i="24"/>
  <c r="BI79" i="24"/>
  <c r="BI85" i="24"/>
  <c r="BI45" i="24"/>
  <c r="BI19" i="24"/>
  <c r="BI11" i="24"/>
  <c r="BI37" i="24"/>
  <c r="BI48" i="24"/>
  <c r="BI52" i="24"/>
  <c r="BI15" i="24"/>
  <c r="BI66" i="24"/>
  <c r="BI9" i="24"/>
  <c r="BI28" i="24"/>
  <c r="BI84" i="24"/>
  <c r="BI78" i="24"/>
  <c r="BI44" i="24"/>
  <c r="BI95" i="24"/>
  <c r="BI81" i="24"/>
  <c r="BI49" i="24"/>
  <c r="BI14" i="24"/>
  <c r="BI6" i="24"/>
  <c r="BI8" i="24"/>
  <c r="BI42" i="24"/>
  <c r="BI13" i="24"/>
  <c r="BI76" i="24"/>
  <c r="BI33" i="24"/>
  <c r="BI20" i="24"/>
  <c r="BI97" i="24"/>
  <c r="BI82" i="24"/>
  <c r="BI50" i="24"/>
  <c r="BI88" i="24"/>
  <c r="BI32" i="24"/>
  <c r="BI46" i="24"/>
  <c r="BI55" i="24"/>
  <c r="BI18" i="24"/>
  <c r="BI12" i="24"/>
  <c r="BI65" i="24"/>
  <c r="BI87" i="24"/>
  <c r="BI75" i="24"/>
  <c r="BI43" i="24"/>
  <c r="BI80" i="24"/>
  <c r="BI34" i="24"/>
  <c r="BI10" i="24"/>
  <c r="BI5" i="24"/>
  <c r="BI21" i="24"/>
  <c r="BI22" i="24"/>
  <c r="BI25" i="24"/>
  <c r="BI16" i="24"/>
  <c r="BI70" i="24"/>
  <c r="BI91" i="24"/>
  <c r="BI67" i="24"/>
  <c r="BI93" i="24"/>
  <c r="BI73" i="24"/>
  <c r="BI72" i="24"/>
  <c r="BI23" i="24"/>
  <c r="BI39" i="24"/>
  <c r="BJ96" i="24" l="1"/>
  <c r="BJ124" i="24"/>
  <c r="BJ122" i="24"/>
  <c r="BJ123" i="24"/>
  <c r="BJ125" i="24"/>
  <c r="BJ100" i="24"/>
  <c r="BJ126" i="24"/>
  <c r="BJ121" i="24"/>
  <c r="BJ103" i="24"/>
  <c r="BJ104" i="24"/>
  <c r="BJ105" i="24"/>
  <c r="BJ106" i="24"/>
  <c r="BJ107" i="24"/>
  <c r="BJ108" i="24"/>
  <c r="BJ110" i="24"/>
  <c r="BJ111" i="24"/>
  <c r="BJ112" i="24"/>
  <c r="BJ113" i="24"/>
  <c r="BJ114" i="24"/>
  <c r="BJ115" i="24"/>
  <c r="BJ109" i="24"/>
  <c r="BJ120" i="24"/>
  <c r="BJ116" i="24"/>
  <c r="BJ117" i="24"/>
  <c r="BJ118" i="24"/>
  <c r="BJ119" i="24"/>
  <c r="CS70" i="20"/>
  <c r="CS14" i="20"/>
  <c r="CS80" i="20"/>
  <c r="CS24" i="20"/>
  <c r="CS26" i="20"/>
  <c r="CS98" i="20"/>
  <c r="CS92" i="20"/>
  <c r="CS94" i="20"/>
  <c r="CS8" i="20"/>
  <c r="CS25" i="20"/>
  <c r="CS41" i="20"/>
  <c r="CS58" i="20"/>
  <c r="CS74" i="20"/>
  <c r="CS97" i="20"/>
  <c r="CS3" i="20"/>
  <c r="CS18" i="20"/>
  <c r="CS35" i="20"/>
  <c r="CS52" i="20"/>
  <c r="CS68" i="20"/>
  <c r="CS91" i="20"/>
  <c r="CS108" i="20"/>
  <c r="CS32" i="20"/>
  <c r="CS65" i="20"/>
  <c r="CS105" i="20"/>
  <c r="CS34" i="20"/>
  <c r="CS67" i="20"/>
  <c r="CS107" i="20"/>
  <c r="CS28" i="20"/>
  <c r="CS61" i="20"/>
  <c r="CS100" i="20"/>
  <c r="CS79" i="20"/>
  <c r="CS30" i="20"/>
  <c r="CS38" i="20"/>
  <c r="CS27" i="20"/>
  <c r="CS99" i="20"/>
  <c r="CS81" i="20"/>
  <c r="CS51" i="20"/>
  <c r="CS11" i="20"/>
  <c r="CS77" i="20"/>
  <c r="CS55" i="20"/>
  <c r="CS54" i="20"/>
  <c r="CS48" i="20"/>
  <c r="CS57" i="20"/>
  <c r="CS19" i="20"/>
  <c r="CS5" i="20"/>
  <c r="CS12" i="20"/>
  <c r="CS29" i="20"/>
  <c r="CS46" i="20"/>
  <c r="CS62" i="20"/>
  <c r="CS78" i="20"/>
  <c r="CS101" i="20"/>
  <c r="CS6" i="20"/>
  <c r="CS23" i="20"/>
  <c r="CS39" i="20"/>
  <c r="CS56" i="20"/>
  <c r="CS72" i="20"/>
  <c r="CS95" i="20"/>
  <c r="CS7" i="20"/>
  <c r="CS40" i="20"/>
  <c r="CS73" i="20"/>
  <c r="CS9" i="20"/>
  <c r="CS42" i="20"/>
  <c r="CS75" i="20"/>
  <c r="CS4" i="20"/>
  <c r="CS36" i="20"/>
  <c r="CS69" i="20"/>
  <c r="CS109" i="20"/>
  <c r="CS21" i="20"/>
  <c r="CS63" i="20"/>
  <c r="CS2" i="20"/>
  <c r="CS16" i="20"/>
  <c r="CS33" i="20"/>
  <c r="CS50" i="20"/>
  <c r="CS66" i="20"/>
  <c r="CS82" i="20"/>
  <c r="CS106" i="20"/>
  <c r="CS10" i="20"/>
  <c r="CS44" i="20"/>
  <c r="CS60" i="20"/>
  <c r="CS76" i="20"/>
  <c r="CS15" i="20"/>
  <c r="CS49" i="20"/>
  <c r="CS17" i="20"/>
  <c r="CS90" i="20"/>
  <c r="CS45" i="20"/>
  <c r="CS13" i="20"/>
  <c r="CS103" i="20"/>
  <c r="CS71" i="20"/>
  <c r="CT1" i="20"/>
  <c r="CS20" i="20"/>
  <c r="CS37" i="20"/>
  <c r="CS93" i="20"/>
  <c r="CS110" i="20"/>
  <c r="CS31" i="20"/>
  <c r="CS64" i="20"/>
  <c r="CS104" i="20"/>
  <c r="CS96" i="20"/>
  <c r="CS59" i="20"/>
  <c r="CS53" i="20"/>
  <c r="CS47" i="20"/>
  <c r="CR111" i="20"/>
  <c r="BJ101" i="24"/>
  <c r="BJ102" i="24"/>
  <c r="BJ62" i="24"/>
  <c r="BJ63" i="24"/>
  <c r="BJ59" i="24"/>
  <c r="BJ58" i="24"/>
  <c r="BJ57" i="24"/>
  <c r="BJ61" i="24"/>
  <c r="BJ60" i="24"/>
  <c r="BJ4" i="24"/>
  <c r="BJ6" i="24"/>
  <c r="BJ65" i="24"/>
  <c r="BJ15" i="24"/>
  <c r="BJ26" i="24"/>
  <c r="BJ16" i="24"/>
  <c r="BJ8" i="24"/>
  <c r="BJ9" i="24"/>
  <c r="BJ72" i="24"/>
  <c r="BJ7" i="24"/>
  <c r="BJ53" i="24"/>
  <c r="BJ92" i="24"/>
  <c r="BJ84" i="24"/>
  <c r="BJ43" i="24"/>
  <c r="BJ78" i="24"/>
  <c r="BJ80" i="24"/>
  <c r="BJ54" i="24"/>
  <c r="BJ41" i="24"/>
  <c r="BJ98" i="24"/>
  <c r="BJ36" i="24"/>
  <c r="BJ47" i="24"/>
  <c r="BJ5" i="24"/>
  <c r="BJ50" i="24"/>
  <c r="BJ39" i="24"/>
  <c r="BJ56" i="24"/>
  <c r="BJ18" i="24"/>
  <c r="BJ12" i="24"/>
  <c r="BJ67" i="24"/>
  <c r="BJ70" i="24"/>
  <c r="BJ83" i="24"/>
  <c r="BJ90" i="24"/>
  <c r="BJ29" i="24"/>
  <c r="BJ74" i="24"/>
  <c r="BJ76" i="24"/>
  <c r="BJ33" i="24"/>
  <c r="BJ85" i="24"/>
  <c r="BJ45" i="24"/>
  <c r="BJ19" i="24"/>
  <c r="BJ11" i="24"/>
  <c r="BJ23" i="24"/>
  <c r="BJ24" i="24"/>
  <c r="BJ51" i="24"/>
  <c r="BJ22" i="24"/>
  <c r="BJ68" i="24"/>
  <c r="BJ42" i="24"/>
  <c r="BJ40" i="24"/>
  <c r="BJ44" i="24"/>
  <c r="BJ95" i="24"/>
  <c r="BJ81" i="24"/>
  <c r="BJ55" i="24"/>
  <c r="BJ25" i="24"/>
  <c r="BJ87" i="24"/>
  <c r="BJ66" i="24"/>
  <c r="BJ71" i="24"/>
  <c r="BJ91" i="24"/>
  <c r="BJ30" i="24"/>
  <c r="BJ32" i="24"/>
  <c r="BJ20" i="24"/>
  <c r="BJ97" i="24"/>
  <c r="BJ82" i="24"/>
  <c r="BJ21" i="24"/>
  <c r="BJ88" i="24"/>
  <c r="BJ93" i="24"/>
  <c r="BJ46" i="24"/>
  <c r="BJ38" i="24"/>
  <c r="BJ99" i="24"/>
  <c r="BJ69" i="24"/>
  <c r="BJ27" i="24"/>
  <c r="BJ28" i="24"/>
  <c r="BJ75" i="24"/>
  <c r="BJ77" i="24"/>
  <c r="BJ94" i="24"/>
  <c r="BJ34" i="24"/>
  <c r="BJ10" i="24"/>
  <c r="BJ48" i="24"/>
  <c r="BJ52" i="24"/>
  <c r="BK3" i="24"/>
  <c r="BJ17" i="24"/>
  <c r="BJ86" i="24"/>
  <c r="BJ89" i="24"/>
  <c r="BJ73" i="24"/>
  <c r="BJ13" i="24"/>
  <c r="BJ31" i="24"/>
  <c r="BJ79" i="24"/>
  <c r="BJ35" i="24"/>
  <c r="BJ37" i="24"/>
  <c r="BJ49" i="24"/>
  <c r="BJ14" i="24"/>
  <c r="BK96" i="24" l="1"/>
  <c r="BK124" i="24"/>
  <c r="BK122" i="24"/>
  <c r="BK123" i="24"/>
  <c r="BK125" i="24"/>
  <c r="BK100" i="24"/>
  <c r="BK126" i="24"/>
  <c r="BK121" i="24"/>
  <c r="BK103" i="24"/>
  <c r="BK104" i="24"/>
  <c r="BK105" i="24"/>
  <c r="BK106" i="24"/>
  <c r="BK107" i="24"/>
  <c r="BK108" i="24"/>
  <c r="BK109" i="24"/>
  <c r="BK110" i="24"/>
  <c r="BK111" i="24"/>
  <c r="BK112" i="24"/>
  <c r="BK113" i="24"/>
  <c r="BK114" i="24"/>
  <c r="BK115" i="24"/>
  <c r="BK120" i="24"/>
  <c r="BK116" i="24"/>
  <c r="BK117" i="24"/>
  <c r="BK118" i="24"/>
  <c r="BK119" i="24"/>
  <c r="CT9" i="20"/>
  <c r="CT73" i="20"/>
  <c r="CT39" i="20"/>
  <c r="CT87" i="20"/>
  <c r="CT84" i="20"/>
  <c r="CT32" i="20"/>
  <c r="CT10" i="20"/>
  <c r="CT13" i="20"/>
  <c r="CT29" i="20"/>
  <c r="CT45" i="20"/>
  <c r="CT61" i="20"/>
  <c r="CT77" i="20"/>
  <c r="CT93" i="20"/>
  <c r="CT110" i="20"/>
  <c r="CT11" i="20"/>
  <c r="CT27" i="20"/>
  <c r="CT43" i="20"/>
  <c r="CT59" i="20"/>
  <c r="CT75" i="20"/>
  <c r="CT91" i="20"/>
  <c r="CT108" i="20"/>
  <c r="CT28" i="20"/>
  <c r="CT60" i="20"/>
  <c r="CT92" i="20"/>
  <c r="CT14" i="20"/>
  <c r="CT46" i="20"/>
  <c r="CT78" i="20"/>
  <c r="CT8" i="20"/>
  <c r="CT40" i="20"/>
  <c r="CT72" i="20"/>
  <c r="CT105" i="20"/>
  <c r="CT34" i="20"/>
  <c r="CT42" i="20"/>
  <c r="CT18" i="20"/>
  <c r="CT22" i="20"/>
  <c r="CT86" i="20"/>
  <c r="CT48" i="20"/>
  <c r="CT80" i="20"/>
  <c r="CT66" i="20"/>
  <c r="CT74" i="20"/>
  <c r="CT41" i="20"/>
  <c r="CT106" i="20"/>
  <c r="CT55" i="20"/>
  <c r="CT20" i="20"/>
  <c r="CT38" i="20"/>
  <c r="CT64" i="20"/>
  <c r="CT17" i="20"/>
  <c r="CT33" i="20"/>
  <c r="CT49" i="20"/>
  <c r="CT65" i="20"/>
  <c r="CT81" i="20"/>
  <c r="CT97" i="20"/>
  <c r="CU1" i="20"/>
  <c r="CT15" i="20"/>
  <c r="CT31" i="20"/>
  <c r="CT47" i="20"/>
  <c r="CT63" i="20"/>
  <c r="CT79" i="20"/>
  <c r="CT95" i="20"/>
  <c r="CT4" i="20"/>
  <c r="CT36" i="20"/>
  <c r="CT68" i="20"/>
  <c r="CT100" i="20"/>
  <c r="CT54" i="20"/>
  <c r="CT16" i="20"/>
  <c r="CT26" i="20"/>
  <c r="CT50" i="20"/>
  <c r="CT23" i="20"/>
  <c r="CT52" i="20"/>
  <c r="CT103" i="20"/>
  <c r="CT90" i="20"/>
  <c r="CT5" i="20"/>
  <c r="CT21" i="20"/>
  <c r="CT37" i="20"/>
  <c r="CT53" i="20"/>
  <c r="CT69" i="20"/>
  <c r="CT85" i="20"/>
  <c r="CT101" i="20"/>
  <c r="CT3" i="20"/>
  <c r="CT19" i="20"/>
  <c r="CT35" i="20"/>
  <c r="CT51" i="20"/>
  <c r="CT67" i="20"/>
  <c r="CT83" i="20"/>
  <c r="CT99" i="20"/>
  <c r="CT12" i="20"/>
  <c r="CT44" i="20"/>
  <c r="CT76" i="20"/>
  <c r="CT109" i="20"/>
  <c r="CT30" i="20"/>
  <c r="CT62" i="20"/>
  <c r="CT94" i="20"/>
  <c r="CT24" i="20"/>
  <c r="CT56" i="20"/>
  <c r="CT88" i="20"/>
  <c r="CT58" i="20"/>
  <c r="CT98" i="20"/>
  <c r="CT107" i="20"/>
  <c r="CT2" i="20"/>
  <c r="CT25" i="20"/>
  <c r="CT57" i="20"/>
  <c r="CT89" i="20"/>
  <c r="CT7" i="20"/>
  <c r="CT71" i="20"/>
  <c r="CT104" i="20"/>
  <c r="CT6" i="20"/>
  <c r="CT70" i="20"/>
  <c r="CT96" i="20"/>
  <c r="CT82" i="20"/>
  <c r="CS111" i="20"/>
  <c r="BK101" i="24"/>
  <c r="BK102" i="24"/>
  <c r="BK62" i="24"/>
  <c r="BK63" i="24"/>
  <c r="BK59" i="24"/>
  <c r="BK58" i="24"/>
  <c r="BK57" i="24"/>
  <c r="BK61" i="24"/>
  <c r="BK60" i="24"/>
  <c r="BK4" i="24"/>
  <c r="BK6" i="24"/>
  <c r="BL3" i="24"/>
  <c r="BK65" i="24"/>
  <c r="BK87" i="24"/>
  <c r="BK16" i="24"/>
  <c r="BK67" i="24"/>
  <c r="BK90" i="24"/>
  <c r="BK29" i="24"/>
  <c r="BK74" i="24"/>
  <c r="BK89" i="24"/>
  <c r="BK30" i="24"/>
  <c r="BK31" i="24"/>
  <c r="BK32" i="24"/>
  <c r="BK79" i="24"/>
  <c r="BK20" i="24"/>
  <c r="BK35" i="24"/>
  <c r="BK97" i="24"/>
  <c r="BK82" i="24"/>
  <c r="BK49" i="24"/>
  <c r="BK21" i="24"/>
  <c r="BK14" i="24"/>
  <c r="BK23" i="24"/>
  <c r="BK17" i="24"/>
  <c r="BK41" i="24"/>
  <c r="BK18" i="24"/>
  <c r="BK42" i="24"/>
  <c r="BK69" i="24"/>
  <c r="BK28" i="24"/>
  <c r="BK75" i="24"/>
  <c r="BK71" i="24"/>
  <c r="BK43" i="24"/>
  <c r="BK78" i="24"/>
  <c r="BK54" i="24"/>
  <c r="BK73" i="24"/>
  <c r="BK36" i="24"/>
  <c r="BK47" i="24"/>
  <c r="BK39" i="24"/>
  <c r="BK15" i="24"/>
  <c r="BK88" i="24"/>
  <c r="BK56" i="24"/>
  <c r="BK13" i="24"/>
  <c r="BK70" i="24"/>
  <c r="BK93" i="24"/>
  <c r="BK85" i="24"/>
  <c r="BK46" i="24"/>
  <c r="BK24" i="24"/>
  <c r="BK51" i="24"/>
  <c r="BK22" i="24"/>
  <c r="BK12" i="24"/>
  <c r="BK66" i="24"/>
  <c r="BK26" i="24"/>
  <c r="BK53" i="24"/>
  <c r="BK92" i="24"/>
  <c r="BK83" i="24"/>
  <c r="BK40" i="24"/>
  <c r="BK44" i="24"/>
  <c r="BK95" i="24"/>
  <c r="BK81" i="24"/>
  <c r="BK55" i="24"/>
  <c r="BK5" i="24"/>
  <c r="BK7" i="24"/>
  <c r="BK84" i="24"/>
  <c r="BK80" i="24"/>
  <c r="BK98" i="24"/>
  <c r="BK50" i="24"/>
  <c r="BK86" i="24"/>
  <c r="BK99" i="24"/>
  <c r="BK68" i="24"/>
  <c r="BK91" i="24"/>
  <c r="BK9" i="24"/>
  <c r="BK76" i="24"/>
  <c r="BK33" i="24"/>
  <c r="BK45" i="24"/>
  <c r="BK19" i="24"/>
  <c r="BK11" i="24"/>
  <c r="BK38" i="24"/>
  <c r="BK37" i="24"/>
  <c r="BK25" i="24"/>
  <c r="BK8" i="24"/>
  <c r="BK27" i="24"/>
  <c r="BK72" i="24"/>
  <c r="BK77" i="24"/>
  <c r="BK94" i="24"/>
  <c r="BK34" i="24"/>
  <c r="BK10" i="24"/>
  <c r="BK48" i="24"/>
  <c r="BK52" i="24"/>
  <c r="BL96" i="24" l="1"/>
  <c r="BL124" i="24"/>
  <c r="BL125" i="24"/>
  <c r="BL122" i="24"/>
  <c r="BL123" i="24"/>
  <c r="BL100" i="24"/>
  <c r="BL126" i="24"/>
  <c r="BL121" i="24"/>
  <c r="BL103" i="24"/>
  <c r="BL104" i="24"/>
  <c r="BL105" i="24"/>
  <c r="BL106" i="24"/>
  <c r="BL107" i="24"/>
  <c r="BL108" i="24"/>
  <c r="BL109" i="24"/>
  <c r="BL110" i="24"/>
  <c r="BL111" i="24"/>
  <c r="BL112" i="24"/>
  <c r="BL113" i="24"/>
  <c r="BL114" i="24"/>
  <c r="BL115" i="24"/>
  <c r="BL120" i="24"/>
  <c r="BL116" i="24"/>
  <c r="BL117" i="24"/>
  <c r="BL118" i="24"/>
  <c r="BL119" i="24"/>
  <c r="CT111" i="20"/>
  <c r="CU9" i="20"/>
  <c r="CU25" i="20"/>
  <c r="CU41" i="20"/>
  <c r="CU57" i="20"/>
  <c r="CU73" i="20"/>
  <c r="CU89" i="20"/>
  <c r="CU106" i="20"/>
  <c r="CU11" i="20"/>
  <c r="CU27" i="20"/>
  <c r="CU13" i="20"/>
  <c r="CU29" i="20"/>
  <c r="CU45" i="20"/>
  <c r="CU61" i="20"/>
  <c r="CU77" i="20"/>
  <c r="CU93" i="20"/>
  <c r="CU110" i="20"/>
  <c r="CU15" i="20"/>
  <c r="CU31" i="20"/>
  <c r="CU47" i="20"/>
  <c r="CU63" i="20"/>
  <c r="CU79" i="20"/>
  <c r="CU95" i="20"/>
  <c r="CU8" i="20"/>
  <c r="CU40" i="20"/>
  <c r="CU72" i="20"/>
  <c r="CU105" i="20"/>
  <c r="CU34" i="20"/>
  <c r="CU66" i="20"/>
  <c r="CU98" i="20"/>
  <c r="CU20" i="20"/>
  <c r="CU52" i="20"/>
  <c r="CU84" i="20"/>
  <c r="CU6" i="20"/>
  <c r="CU14" i="20"/>
  <c r="CU54" i="20"/>
  <c r="CU30" i="20"/>
  <c r="CU86" i="20"/>
  <c r="CU2" i="20"/>
  <c r="CU75" i="20"/>
  <c r="CU96" i="20"/>
  <c r="CU90" i="20"/>
  <c r="CU76" i="20"/>
  <c r="CU22" i="20"/>
  <c r="CV1" i="20"/>
  <c r="CU17" i="20"/>
  <c r="CU33" i="20"/>
  <c r="CU49" i="20"/>
  <c r="CU65" i="20"/>
  <c r="CU81" i="20"/>
  <c r="CU97" i="20"/>
  <c r="CU3" i="20"/>
  <c r="CU19" i="20"/>
  <c r="CU35" i="20"/>
  <c r="CU51" i="20"/>
  <c r="CU67" i="20"/>
  <c r="CU83" i="20"/>
  <c r="CU99" i="20"/>
  <c r="CU16" i="20"/>
  <c r="CU48" i="20"/>
  <c r="CU80" i="20"/>
  <c r="CU10" i="20"/>
  <c r="CU42" i="20"/>
  <c r="CU74" i="20"/>
  <c r="CU107" i="20"/>
  <c r="CU28" i="20"/>
  <c r="CU60" i="20"/>
  <c r="CU92" i="20"/>
  <c r="CU38" i="20"/>
  <c r="CU46" i="20"/>
  <c r="CU32" i="20"/>
  <c r="CU58" i="20"/>
  <c r="CU109" i="20"/>
  <c r="CU94" i="20"/>
  <c r="CU5" i="20"/>
  <c r="CU21" i="20"/>
  <c r="CU37" i="20"/>
  <c r="CU53" i="20"/>
  <c r="CU69" i="20"/>
  <c r="CU85" i="20"/>
  <c r="CU101" i="20"/>
  <c r="CU7" i="20"/>
  <c r="CU23" i="20"/>
  <c r="CU39" i="20"/>
  <c r="CU55" i="20"/>
  <c r="CU71" i="20"/>
  <c r="CU87" i="20"/>
  <c r="CU104" i="20"/>
  <c r="CU24" i="20"/>
  <c r="CU56" i="20"/>
  <c r="CU88" i="20"/>
  <c r="CU18" i="20"/>
  <c r="CU50" i="20"/>
  <c r="CU82" i="20"/>
  <c r="CU4" i="20"/>
  <c r="CU36" i="20"/>
  <c r="CU68" i="20"/>
  <c r="CU100" i="20"/>
  <c r="CU70" i="20"/>
  <c r="CU78" i="20"/>
  <c r="CU62" i="20"/>
  <c r="CU43" i="20"/>
  <c r="CU59" i="20"/>
  <c r="CU91" i="20"/>
  <c r="CU108" i="20"/>
  <c r="CU64" i="20"/>
  <c r="CU26" i="20"/>
  <c r="CU12" i="20"/>
  <c r="CU44" i="20"/>
  <c r="CU103" i="20"/>
  <c r="BL101" i="24"/>
  <c r="BL102" i="24"/>
  <c r="BL62" i="24"/>
  <c r="BL63" i="24"/>
  <c r="BL59" i="24"/>
  <c r="BL58" i="24"/>
  <c r="BL57" i="24"/>
  <c r="BL61" i="24"/>
  <c r="BL60" i="24"/>
  <c r="BL4" i="24"/>
  <c r="BL6" i="24"/>
  <c r="BL22" i="24"/>
  <c r="BL56" i="24"/>
  <c r="BL86" i="24"/>
  <c r="BL26" i="24"/>
  <c r="BL88" i="24"/>
  <c r="BL68" i="24"/>
  <c r="BL70" i="24"/>
  <c r="BL83" i="24"/>
  <c r="BL91" i="24"/>
  <c r="BL13" i="24"/>
  <c r="BL85" i="24"/>
  <c r="BL30" i="24"/>
  <c r="BL31" i="24"/>
  <c r="BL32" i="24"/>
  <c r="BL79" i="24"/>
  <c r="BL45" i="24"/>
  <c r="BL98" i="24"/>
  <c r="BL36" i="24"/>
  <c r="BL47" i="24"/>
  <c r="BL24" i="24"/>
  <c r="BL38" i="24"/>
  <c r="BL51" i="24"/>
  <c r="BL99" i="24"/>
  <c r="BL12" i="24"/>
  <c r="BL66" i="24"/>
  <c r="BL8" i="24"/>
  <c r="BL69" i="24"/>
  <c r="BL27" i="24"/>
  <c r="BL53" i="24"/>
  <c r="BL92" i="24"/>
  <c r="BL44" i="24"/>
  <c r="BL43" i="24"/>
  <c r="BL78" i="24"/>
  <c r="BL19" i="24"/>
  <c r="BL46" i="24"/>
  <c r="BL23" i="24"/>
  <c r="BL48" i="24"/>
  <c r="BL52" i="24"/>
  <c r="BL25" i="24"/>
  <c r="BL16" i="24"/>
  <c r="BL71" i="24"/>
  <c r="BL29" i="24"/>
  <c r="BL20" i="24"/>
  <c r="BL93" i="24"/>
  <c r="BL34" i="24"/>
  <c r="BL10" i="24"/>
  <c r="BL37" i="24"/>
  <c r="BL21" i="24"/>
  <c r="BL65" i="24"/>
  <c r="BL7" i="24"/>
  <c r="BL9" i="24"/>
  <c r="BL28" i="24"/>
  <c r="BL75" i="24"/>
  <c r="BL77" i="24"/>
  <c r="BL35" i="24"/>
  <c r="BL39" i="24"/>
  <c r="BL17" i="24"/>
  <c r="BL73" i="24"/>
  <c r="BL84" i="24"/>
  <c r="BL80" i="24"/>
  <c r="BL11" i="24"/>
  <c r="BL55" i="24"/>
  <c r="BL15" i="24"/>
  <c r="BL87" i="24"/>
  <c r="BL67" i="24"/>
  <c r="BL89" i="24"/>
  <c r="BL90" i="24"/>
  <c r="BL74" i="24"/>
  <c r="BL76" i="24"/>
  <c r="BL33" i="24"/>
  <c r="BL95" i="24"/>
  <c r="BL81" i="24"/>
  <c r="BL49" i="24"/>
  <c r="BL14" i="24"/>
  <c r="BL18" i="24"/>
  <c r="BL41" i="24"/>
  <c r="BL42" i="24"/>
  <c r="BL72" i="24"/>
  <c r="BL54" i="24"/>
  <c r="BL40" i="24"/>
  <c r="BL94" i="24"/>
  <c r="BL97" i="24"/>
  <c r="BL82" i="24"/>
  <c r="BL50" i="24"/>
  <c r="BL5" i="24"/>
  <c r="CU111" i="20" l="1"/>
  <c r="CV2" i="20"/>
  <c r="CW1" i="20"/>
  <c r="CW2" i="20" l="1"/>
  <c r="CX1" i="20"/>
  <c r="CX44" i="20" l="1"/>
  <c r="CX63" i="20"/>
  <c r="CX57" i="20"/>
  <c r="CX75" i="20"/>
  <c r="CX110" i="20"/>
  <c r="CX6" i="20"/>
  <c r="CX22" i="20"/>
  <c r="CX38" i="20"/>
  <c r="CX54" i="20"/>
  <c r="CX70" i="20"/>
  <c r="CX86" i="20"/>
  <c r="CX103" i="20"/>
  <c r="CX16" i="20"/>
  <c r="CX32" i="20"/>
  <c r="CX48" i="20"/>
  <c r="CX64" i="20"/>
  <c r="CX80" i="20"/>
  <c r="CX96" i="20"/>
  <c r="CX7" i="20"/>
  <c r="CX39" i="20"/>
  <c r="CX71" i="20"/>
  <c r="CX104" i="20"/>
  <c r="CX33" i="20"/>
  <c r="CX65" i="20"/>
  <c r="CX97" i="20"/>
  <c r="CX19" i="20"/>
  <c r="CX51" i="20"/>
  <c r="CX83" i="20"/>
  <c r="CX5" i="20"/>
  <c r="CX13" i="20"/>
  <c r="CX21" i="20"/>
  <c r="CX29" i="20"/>
  <c r="CX24" i="20"/>
  <c r="CX105" i="20"/>
  <c r="CX17" i="20"/>
  <c r="CX4" i="20"/>
  <c r="CX67" i="20"/>
  <c r="CX69" i="20"/>
  <c r="CX85" i="20"/>
  <c r="CX50" i="20"/>
  <c r="CX12" i="20"/>
  <c r="CX76" i="20"/>
  <c r="CX109" i="20"/>
  <c r="CX95" i="20"/>
  <c r="CX11" i="20"/>
  <c r="CX101" i="20"/>
  <c r="CX10" i="20"/>
  <c r="CX26" i="20"/>
  <c r="CX42" i="20"/>
  <c r="CX58" i="20"/>
  <c r="CX74" i="20"/>
  <c r="CX90" i="20"/>
  <c r="CX107" i="20"/>
  <c r="CX20" i="20"/>
  <c r="CX36" i="20"/>
  <c r="CX52" i="20"/>
  <c r="CX68" i="20"/>
  <c r="CX84" i="20"/>
  <c r="CX100" i="20"/>
  <c r="CX15" i="20"/>
  <c r="CX47" i="20"/>
  <c r="CX79" i="20"/>
  <c r="CX9" i="20"/>
  <c r="CX41" i="20"/>
  <c r="CX73" i="20"/>
  <c r="CX106" i="20"/>
  <c r="CX27" i="20"/>
  <c r="CX59" i="20"/>
  <c r="CX91" i="20"/>
  <c r="CX37" i="20"/>
  <c r="CX45" i="20"/>
  <c r="CX53" i="20"/>
  <c r="CX61" i="20"/>
  <c r="CY1" i="20"/>
  <c r="CX14" i="20"/>
  <c r="CX30" i="20"/>
  <c r="CX46" i="20"/>
  <c r="CX62" i="20"/>
  <c r="CX78" i="20"/>
  <c r="CX94" i="20"/>
  <c r="CX8" i="20"/>
  <c r="CX40" i="20"/>
  <c r="CX56" i="20"/>
  <c r="CX72" i="20"/>
  <c r="CX88" i="20"/>
  <c r="CX23" i="20"/>
  <c r="CX55" i="20"/>
  <c r="CX87" i="20"/>
  <c r="CX49" i="20"/>
  <c r="CX81" i="20"/>
  <c r="CX35" i="20"/>
  <c r="CX99" i="20"/>
  <c r="CX77" i="20"/>
  <c r="CX2" i="20"/>
  <c r="CX3" i="20"/>
  <c r="CX18" i="20"/>
  <c r="CX34" i="20"/>
  <c r="CX66" i="20"/>
  <c r="CX82" i="20"/>
  <c r="CX98" i="20"/>
  <c r="CX28" i="20"/>
  <c r="CX60" i="20"/>
  <c r="CX92" i="20"/>
  <c r="CX31" i="20"/>
  <c r="CX25" i="20"/>
  <c r="CX89" i="20"/>
  <c r="CX43" i="20"/>
  <c r="CX108" i="20"/>
  <c r="CX93" i="20"/>
  <c r="CY3" i="20" l="1"/>
  <c r="CY18" i="20"/>
  <c r="CY34" i="20"/>
  <c r="CY50" i="20"/>
  <c r="CY66" i="20"/>
  <c r="CY82" i="20"/>
  <c r="CY98" i="20"/>
  <c r="CY12" i="20"/>
  <c r="CY28" i="20"/>
  <c r="CY44" i="20"/>
  <c r="CY60" i="20"/>
  <c r="CY76" i="20"/>
  <c r="CY92" i="20"/>
  <c r="CY109" i="20"/>
  <c r="CY27" i="20"/>
  <c r="CY59" i="20"/>
  <c r="CY91" i="20"/>
  <c r="CY13" i="20"/>
  <c r="CY45" i="20"/>
  <c r="CY77" i="20"/>
  <c r="CY110" i="20"/>
  <c r="CY31" i="20"/>
  <c r="CY63" i="20"/>
  <c r="CY95" i="20"/>
  <c r="CY81" i="20"/>
  <c r="CY89" i="20"/>
  <c r="CY73" i="20"/>
  <c r="CY2" i="20"/>
  <c r="CY16" i="20"/>
  <c r="CY64" i="20"/>
  <c r="CY96" i="20"/>
  <c r="CY4" i="20"/>
  <c r="CY67" i="20"/>
  <c r="CY6" i="20"/>
  <c r="CY22" i="20"/>
  <c r="CY38" i="20"/>
  <c r="CY54" i="20"/>
  <c r="CY70" i="20"/>
  <c r="CY86" i="20"/>
  <c r="CY103" i="20"/>
  <c r="CY32" i="20"/>
  <c r="CY48" i="20"/>
  <c r="CY80" i="20"/>
  <c r="CY35" i="20"/>
  <c r="CY99" i="20"/>
  <c r="CY21" i="20"/>
  <c r="CY53" i="20"/>
  <c r="CY85" i="20"/>
  <c r="CY7" i="20"/>
  <c r="CY39" i="20"/>
  <c r="CY71" i="20"/>
  <c r="CY104" i="20"/>
  <c r="CZ1" i="20"/>
  <c r="CY33" i="20"/>
  <c r="CY106" i="20"/>
  <c r="CY56" i="20"/>
  <c r="CY19" i="20"/>
  <c r="CY5" i="20"/>
  <c r="CY69" i="20"/>
  <c r="CY55" i="20"/>
  <c r="CY49" i="20"/>
  <c r="CY41" i="20"/>
  <c r="CY10" i="20"/>
  <c r="CY26" i="20"/>
  <c r="CY42" i="20"/>
  <c r="CY58" i="20"/>
  <c r="CY74" i="20"/>
  <c r="CY90" i="20"/>
  <c r="CY107" i="20"/>
  <c r="CY20" i="20"/>
  <c r="CY36" i="20"/>
  <c r="CY52" i="20"/>
  <c r="CY68" i="20"/>
  <c r="CY84" i="20"/>
  <c r="CY100" i="20"/>
  <c r="CY11" i="20"/>
  <c r="CY43" i="20"/>
  <c r="CY75" i="20"/>
  <c r="CY108" i="20"/>
  <c r="CY29" i="20"/>
  <c r="CY61" i="20"/>
  <c r="CY93" i="20"/>
  <c r="CY15" i="20"/>
  <c r="CY47" i="20"/>
  <c r="CY79" i="20"/>
  <c r="CY17" i="20"/>
  <c r="CY25" i="20"/>
  <c r="CY65" i="20"/>
  <c r="CY9" i="20"/>
  <c r="CY72" i="20"/>
  <c r="CY83" i="20"/>
  <c r="CY101" i="20"/>
  <c r="CY57" i="20"/>
  <c r="CY14" i="20"/>
  <c r="CY30" i="20"/>
  <c r="CY46" i="20"/>
  <c r="CY62" i="20"/>
  <c r="CY78" i="20"/>
  <c r="CY94" i="20"/>
  <c r="CY8" i="20"/>
  <c r="CY24" i="20"/>
  <c r="CY40" i="20"/>
  <c r="CY88" i="20"/>
  <c r="CY105" i="20"/>
  <c r="CY51" i="20"/>
  <c r="CY37" i="20"/>
  <c r="CY23" i="20"/>
  <c r="CY87" i="20"/>
  <c r="CY97" i="20"/>
  <c r="CX111" i="20"/>
  <c r="CZ83" i="20" l="1"/>
  <c r="CZ61" i="20"/>
  <c r="CZ109" i="20"/>
  <c r="CZ18" i="20"/>
  <c r="CZ5" i="20"/>
  <c r="CZ100" i="20"/>
  <c r="CZ110" i="20"/>
  <c r="CZ7" i="20"/>
  <c r="CZ23" i="20"/>
  <c r="CZ39" i="20"/>
  <c r="CZ55" i="20"/>
  <c r="CZ71" i="20"/>
  <c r="CZ87" i="20"/>
  <c r="CZ103" i="20"/>
  <c r="CZ17" i="20"/>
  <c r="CZ33" i="20"/>
  <c r="CZ49" i="20"/>
  <c r="CZ65" i="20"/>
  <c r="CZ81" i="20"/>
  <c r="CZ97" i="20"/>
  <c r="CZ8" i="20"/>
  <c r="CZ40" i="20"/>
  <c r="CZ72" i="20"/>
  <c r="CZ104" i="20"/>
  <c r="CZ26" i="20"/>
  <c r="CZ58" i="20"/>
  <c r="CZ90" i="20"/>
  <c r="CZ12" i="20"/>
  <c r="CZ44" i="20"/>
  <c r="CZ76" i="20"/>
  <c r="CZ108" i="20"/>
  <c r="CZ6" i="20"/>
  <c r="CZ14" i="20"/>
  <c r="CZ54" i="20"/>
  <c r="CZ46" i="20"/>
  <c r="CZ15" i="20"/>
  <c r="CZ47" i="20"/>
  <c r="CZ79" i="20"/>
  <c r="CZ25" i="20"/>
  <c r="CZ57" i="20"/>
  <c r="CZ89" i="20"/>
  <c r="CZ24" i="20"/>
  <c r="CZ88" i="20"/>
  <c r="CZ42" i="20"/>
  <c r="CZ106" i="20"/>
  <c r="CZ92" i="20"/>
  <c r="CZ70" i="20"/>
  <c r="CZ2" i="20"/>
  <c r="CZ4" i="20"/>
  <c r="CZ51" i="20"/>
  <c r="CZ99" i="20"/>
  <c r="CZ29" i="20"/>
  <c r="CZ93" i="20"/>
  <c r="CZ64" i="20"/>
  <c r="CZ50" i="20"/>
  <c r="CZ36" i="20"/>
  <c r="CZ102" i="20"/>
  <c r="CZ11" i="20"/>
  <c r="CZ27" i="20"/>
  <c r="CZ43" i="20"/>
  <c r="CZ59" i="20"/>
  <c r="CZ75" i="20"/>
  <c r="CZ91" i="20"/>
  <c r="CZ107" i="20"/>
  <c r="CZ21" i="20"/>
  <c r="CZ37" i="20"/>
  <c r="CZ53" i="20"/>
  <c r="CZ69" i="20"/>
  <c r="CZ85" i="20"/>
  <c r="CZ101" i="20"/>
  <c r="CZ16" i="20"/>
  <c r="CZ48" i="20"/>
  <c r="CZ80" i="20"/>
  <c r="CZ3" i="20"/>
  <c r="CZ34" i="20"/>
  <c r="CZ66" i="20"/>
  <c r="CZ98" i="20"/>
  <c r="CZ20" i="20"/>
  <c r="CZ52" i="20"/>
  <c r="CZ84" i="20"/>
  <c r="CZ30" i="20"/>
  <c r="CZ38" i="20"/>
  <c r="CZ86" i="20"/>
  <c r="DA1" i="20"/>
  <c r="CZ31" i="20"/>
  <c r="CZ63" i="20"/>
  <c r="CZ95" i="20"/>
  <c r="CZ9" i="20"/>
  <c r="CZ41" i="20"/>
  <c r="CZ73" i="20"/>
  <c r="CZ105" i="20"/>
  <c r="CZ56" i="20"/>
  <c r="CZ10" i="20"/>
  <c r="CZ74" i="20"/>
  <c r="CZ28" i="20"/>
  <c r="CZ60" i="20"/>
  <c r="CZ62" i="20"/>
  <c r="CZ78" i="20"/>
  <c r="CZ19" i="20"/>
  <c r="CZ35" i="20"/>
  <c r="CZ67" i="20"/>
  <c r="CZ13" i="20"/>
  <c r="CZ45" i="20"/>
  <c r="CZ77" i="20"/>
  <c r="CZ32" i="20"/>
  <c r="CZ96" i="20"/>
  <c r="CZ82" i="20"/>
  <c r="CZ68" i="20"/>
  <c r="CZ94" i="20"/>
  <c r="CZ22" i="20"/>
  <c r="CY111" i="20"/>
  <c r="DA8" i="20" l="1"/>
  <c r="DA24" i="20"/>
  <c r="DA40" i="20"/>
  <c r="DA12" i="20"/>
  <c r="DA28" i="20"/>
  <c r="DA44" i="20"/>
  <c r="DA60" i="20"/>
  <c r="DA76" i="20"/>
  <c r="DA92" i="20"/>
  <c r="DA18" i="20"/>
  <c r="DA50" i="20"/>
  <c r="DA82" i="20"/>
  <c r="DA6" i="20"/>
  <c r="DA69" i="20"/>
  <c r="DA23" i="20"/>
  <c r="DA17" i="20"/>
  <c r="DA81" i="20"/>
  <c r="DA19" i="20"/>
  <c r="DA99" i="20"/>
  <c r="DA16" i="20"/>
  <c r="DA32" i="20"/>
  <c r="DA64" i="20"/>
  <c r="DA3" i="20"/>
  <c r="DA38" i="20"/>
  <c r="DA70" i="20"/>
  <c r="DA86" i="20"/>
  <c r="DA102" i="20"/>
  <c r="DA45" i="20"/>
  <c r="DA77" i="20"/>
  <c r="DA109" i="20"/>
  <c r="DA63" i="20"/>
  <c r="DA95" i="20"/>
  <c r="DA25" i="20"/>
  <c r="DA89" i="20"/>
  <c r="DA43" i="20"/>
  <c r="DA51" i="20"/>
  <c r="DA2" i="20"/>
  <c r="DB1" i="20"/>
  <c r="DA48" i="20"/>
  <c r="DA96" i="20"/>
  <c r="DA54" i="20"/>
  <c r="DA13" i="20"/>
  <c r="DA31" i="20"/>
  <c r="DA57" i="20"/>
  <c r="DA91" i="20"/>
  <c r="DA5" i="20"/>
  <c r="DA20" i="20"/>
  <c r="DA36" i="20"/>
  <c r="DA52" i="20"/>
  <c r="DA68" i="20"/>
  <c r="DA84" i="20"/>
  <c r="DA100" i="20"/>
  <c r="DA10" i="20"/>
  <c r="DA26" i="20"/>
  <c r="DA42" i="20"/>
  <c r="DA58" i="20"/>
  <c r="DA74" i="20"/>
  <c r="DA90" i="20"/>
  <c r="DA106" i="20"/>
  <c r="DA21" i="20"/>
  <c r="DA53" i="20"/>
  <c r="DA85" i="20"/>
  <c r="DA7" i="20"/>
  <c r="DA39" i="20"/>
  <c r="DA71" i="20"/>
  <c r="DA103" i="20"/>
  <c r="DA33" i="20"/>
  <c r="DA65" i="20"/>
  <c r="DA97" i="20"/>
  <c r="DA75" i="20"/>
  <c r="DA83" i="20"/>
  <c r="DA35" i="20"/>
  <c r="DA4" i="20"/>
  <c r="DA56" i="20"/>
  <c r="DA72" i="20"/>
  <c r="DA88" i="20"/>
  <c r="DA104" i="20"/>
  <c r="DA14" i="20"/>
  <c r="DA30" i="20"/>
  <c r="DA46" i="20"/>
  <c r="DA62" i="20"/>
  <c r="DA78" i="20"/>
  <c r="DA94" i="20"/>
  <c r="DA110" i="20"/>
  <c r="DA29" i="20"/>
  <c r="DA61" i="20"/>
  <c r="DA93" i="20"/>
  <c r="DA15" i="20"/>
  <c r="DA47" i="20"/>
  <c r="DA79" i="20"/>
  <c r="DA9" i="20"/>
  <c r="DA41" i="20"/>
  <c r="DA73" i="20"/>
  <c r="DA105" i="20"/>
  <c r="DA107" i="20"/>
  <c r="DA27" i="20"/>
  <c r="DA67" i="20"/>
  <c r="DA108" i="20"/>
  <c r="DA34" i="20"/>
  <c r="DA66" i="20"/>
  <c r="DA98" i="20"/>
  <c r="DA37" i="20"/>
  <c r="DA101" i="20"/>
  <c r="DA55" i="20"/>
  <c r="DA87" i="20"/>
  <c r="DA49" i="20"/>
  <c r="DA11" i="20"/>
  <c r="DA59" i="20"/>
  <c r="DA80" i="20"/>
  <c r="DA22" i="20"/>
  <c r="CZ111" i="20"/>
  <c r="DA111" i="20" l="1"/>
  <c r="DB10" i="20"/>
  <c r="DB26" i="20"/>
  <c r="DB42" i="20"/>
  <c r="DB58" i="20"/>
  <c r="DB74" i="20"/>
  <c r="DB90" i="20"/>
  <c r="DB106" i="20"/>
  <c r="DB12" i="20"/>
  <c r="DB28" i="20"/>
  <c r="DB44" i="20"/>
  <c r="DB60" i="20"/>
  <c r="DB76" i="20"/>
  <c r="DB92" i="20"/>
  <c r="DB108" i="20"/>
  <c r="DB27" i="20"/>
  <c r="DB59" i="20"/>
  <c r="DB91" i="20"/>
  <c r="DB13" i="20"/>
  <c r="DB45" i="20"/>
  <c r="DB77" i="20"/>
  <c r="DB109" i="20"/>
  <c r="DB31" i="20"/>
  <c r="DB95" i="20"/>
  <c r="DB17" i="20"/>
  <c r="DB14" i="20"/>
  <c r="DB30" i="20"/>
  <c r="DB46" i="20"/>
  <c r="DB62" i="20"/>
  <c r="DB78" i="20"/>
  <c r="DB94" i="20"/>
  <c r="DB110" i="20"/>
  <c r="DB16" i="20"/>
  <c r="DB32" i="20"/>
  <c r="DB48" i="20"/>
  <c r="DB64" i="20"/>
  <c r="DB80" i="20"/>
  <c r="DB96" i="20"/>
  <c r="DB3" i="20"/>
  <c r="DB35" i="20"/>
  <c r="DB67" i="20"/>
  <c r="DB99" i="20"/>
  <c r="DB21" i="20"/>
  <c r="DB53" i="20"/>
  <c r="DB85" i="20"/>
  <c r="DB7" i="20"/>
  <c r="DB39" i="20"/>
  <c r="DB71" i="20"/>
  <c r="DB103" i="20"/>
  <c r="DB33" i="20"/>
  <c r="DB41" i="20"/>
  <c r="DB49" i="20"/>
  <c r="DB79" i="20"/>
  <c r="DB65" i="20"/>
  <c r="DB73" i="20"/>
  <c r="DC1" i="20"/>
  <c r="DB18" i="20"/>
  <c r="DB34" i="20"/>
  <c r="DB50" i="20"/>
  <c r="DB66" i="20"/>
  <c r="DB82" i="20"/>
  <c r="DB98" i="20"/>
  <c r="DB4" i="20"/>
  <c r="DB20" i="20"/>
  <c r="DB36" i="20"/>
  <c r="DB52" i="20"/>
  <c r="DB68" i="20"/>
  <c r="DB84" i="20"/>
  <c r="DB100" i="20"/>
  <c r="DB11" i="20"/>
  <c r="DB43" i="20"/>
  <c r="DB75" i="20"/>
  <c r="DB107" i="20"/>
  <c r="DB29" i="20"/>
  <c r="DB61" i="20"/>
  <c r="DB93" i="20"/>
  <c r="DB15" i="20"/>
  <c r="DB47" i="20"/>
  <c r="DB25" i="20"/>
  <c r="DB81" i="20"/>
  <c r="DB6" i="20"/>
  <c r="DB22" i="20"/>
  <c r="DB38" i="20"/>
  <c r="DB54" i="20"/>
  <c r="DB70" i="20"/>
  <c r="DB86" i="20"/>
  <c r="DB102" i="20"/>
  <c r="DB8" i="20"/>
  <c r="DB24" i="20"/>
  <c r="DB40" i="20"/>
  <c r="DB56" i="20"/>
  <c r="DB72" i="20"/>
  <c r="DB88" i="20"/>
  <c r="DB104" i="20"/>
  <c r="DB19" i="20"/>
  <c r="DB51" i="20"/>
  <c r="DB83" i="20"/>
  <c r="DB5" i="20"/>
  <c r="DB37" i="20"/>
  <c r="DB69" i="20"/>
  <c r="DB101" i="20"/>
  <c r="DB23" i="20"/>
  <c r="DB55" i="20"/>
  <c r="DB87" i="20"/>
  <c r="DB57" i="20"/>
  <c r="DB97" i="20"/>
  <c r="DB105" i="20"/>
  <c r="DB2" i="20"/>
  <c r="DB63" i="20"/>
  <c r="DB89" i="20"/>
  <c r="DB9" i="20"/>
  <c r="DD1" i="20" l="1"/>
  <c r="DC2" i="20"/>
  <c r="DB111" i="20"/>
  <c r="DD2" i="20" l="1"/>
  <c r="DE1" i="20"/>
  <c r="DE85" i="20" l="1"/>
  <c r="DE6" i="20"/>
  <c r="DE21" i="20"/>
  <c r="DE37" i="20"/>
  <c r="DE11" i="20"/>
  <c r="DE27" i="20"/>
  <c r="DE43" i="20"/>
  <c r="DE28" i="20"/>
  <c r="DE52" i="20"/>
  <c r="DE68" i="20"/>
  <c r="DE84" i="20"/>
  <c r="DE100" i="20"/>
  <c r="DE16" i="20"/>
  <c r="DE46" i="20"/>
  <c r="DE62" i="20"/>
  <c r="DE78" i="20"/>
  <c r="DE94" i="20"/>
  <c r="DE110" i="20"/>
  <c r="DE51" i="20"/>
  <c r="DE83" i="20"/>
  <c r="DE14" i="20"/>
  <c r="DE61" i="20"/>
  <c r="DE93" i="20"/>
  <c r="DE18" i="20"/>
  <c r="DE63" i="20"/>
  <c r="DE95" i="20"/>
  <c r="DE57" i="20"/>
  <c r="DE97" i="20"/>
  <c r="DE38" i="20"/>
  <c r="DE17" i="20"/>
  <c r="DE7" i="20"/>
  <c r="DE39" i="20"/>
  <c r="DE48" i="20"/>
  <c r="DE80" i="20"/>
  <c r="DE8" i="20"/>
  <c r="DE58" i="20"/>
  <c r="DE90" i="20"/>
  <c r="DE42" i="20"/>
  <c r="DE107" i="20"/>
  <c r="DE3" i="20"/>
  <c r="DE87" i="20"/>
  <c r="DE65" i="20"/>
  <c r="DE9" i="20"/>
  <c r="DE25" i="20"/>
  <c r="DE41" i="20"/>
  <c r="DE15" i="20"/>
  <c r="DE31" i="20"/>
  <c r="DE5" i="20"/>
  <c r="DE36" i="20"/>
  <c r="DE56" i="20"/>
  <c r="DE72" i="20"/>
  <c r="DE88" i="20"/>
  <c r="DE104" i="20"/>
  <c r="DE24" i="20"/>
  <c r="DE50" i="20"/>
  <c r="DE66" i="20"/>
  <c r="DE82" i="20"/>
  <c r="DE98" i="20"/>
  <c r="DE10" i="20"/>
  <c r="DE59" i="20"/>
  <c r="DE91" i="20"/>
  <c r="DE30" i="20"/>
  <c r="DE69" i="20"/>
  <c r="DE101" i="20"/>
  <c r="DE34" i="20"/>
  <c r="DE71" i="20"/>
  <c r="DE103" i="20"/>
  <c r="DE89" i="20"/>
  <c r="DE73" i="20"/>
  <c r="DE86" i="20"/>
  <c r="DE26" i="20"/>
  <c r="DE99" i="20"/>
  <c r="DE77" i="20"/>
  <c r="DE109" i="20"/>
  <c r="DE79" i="20"/>
  <c r="DE49" i="20"/>
  <c r="DE105" i="20"/>
  <c r="DE13" i="20"/>
  <c r="DE29" i="20"/>
  <c r="DE4" i="20"/>
  <c r="DE19" i="20"/>
  <c r="DE35" i="20"/>
  <c r="DE12" i="20"/>
  <c r="DE44" i="20"/>
  <c r="DE60" i="20"/>
  <c r="DE76" i="20"/>
  <c r="DE92" i="20"/>
  <c r="DE108" i="20"/>
  <c r="DE32" i="20"/>
  <c r="DE54" i="20"/>
  <c r="DE70" i="20"/>
  <c r="DE102" i="20"/>
  <c r="DE67" i="20"/>
  <c r="DE45" i="20"/>
  <c r="DE47" i="20"/>
  <c r="DE22" i="20"/>
  <c r="DF1" i="20"/>
  <c r="DE33" i="20"/>
  <c r="DE23" i="20"/>
  <c r="DE20" i="20"/>
  <c r="DE64" i="20"/>
  <c r="DE96" i="20"/>
  <c r="DE40" i="20"/>
  <c r="DE74" i="20"/>
  <c r="DE106" i="20"/>
  <c r="DE75" i="20"/>
  <c r="DE53" i="20"/>
  <c r="DE55" i="20"/>
  <c r="DE81" i="20"/>
  <c r="DE2" i="20"/>
  <c r="DE111" i="20" l="1"/>
  <c r="DF7" i="20"/>
  <c r="DF23" i="20"/>
  <c r="DF39" i="20"/>
  <c r="DF55" i="20"/>
  <c r="DF71" i="20"/>
  <c r="DF87" i="20"/>
  <c r="DF103" i="20"/>
  <c r="DF13" i="20"/>
  <c r="DF29" i="20"/>
  <c r="DF45" i="20"/>
  <c r="DF61" i="20"/>
  <c r="DF77" i="20"/>
  <c r="DF93" i="20"/>
  <c r="DF109" i="20"/>
  <c r="DF34" i="20"/>
  <c r="DF66" i="20"/>
  <c r="DF98" i="20"/>
  <c r="DF22" i="20"/>
  <c r="DF54" i="20"/>
  <c r="DF86" i="20"/>
  <c r="DF8" i="20"/>
  <c r="DF72" i="20"/>
  <c r="DF28" i="20"/>
  <c r="DF92" i="20"/>
  <c r="DF48" i="20"/>
  <c r="DF36" i="20"/>
  <c r="DF68" i="20"/>
  <c r="DF11" i="20"/>
  <c r="DF75" i="20"/>
  <c r="DF107" i="20"/>
  <c r="DF65" i="20"/>
  <c r="DF10" i="20"/>
  <c r="DF30" i="20"/>
  <c r="DF94" i="20"/>
  <c r="DF44" i="20"/>
  <c r="DF49" i="20"/>
  <c r="DF74" i="20"/>
  <c r="DF88" i="20"/>
  <c r="DF20" i="20"/>
  <c r="DG1" i="20"/>
  <c r="DF15" i="20"/>
  <c r="DF31" i="20"/>
  <c r="DF47" i="20"/>
  <c r="DF63" i="20"/>
  <c r="DF79" i="20"/>
  <c r="DF95" i="20"/>
  <c r="DF5" i="20"/>
  <c r="DF21" i="20"/>
  <c r="DF37" i="20"/>
  <c r="DF53" i="20"/>
  <c r="DF69" i="20"/>
  <c r="DF85" i="20"/>
  <c r="DF101" i="20"/>
  <c r="DF18" i="20"/>
  <c r="DF50" i="20"/>
  <c r="DF82" i="20"/>
  <c r="DF6" i="20"/>
  <c r="DF38" i="20"/>
  <c r="DF70" i="20"/>
  <c r="DF102" i="20"/>
  <c r="DF40" i="20"/>
  <c r="DF104" i="20"/>
  <c r="DF60" i="20"/>
  <c r="DF16" i="20"/>
  <c r="DF80" i="20"/>
  <c r="DF52" i="20"/>
  <c r="DF84" i="20"/>
  <c r="DF27" i="20"/>
  <c r="DF59" i="20"/>
  <c r="DF91" i="20"/>
  <c r="DF33" i="20"/>
  <c r="DF97" i="20"/>
  <c r="DF106" i="20"/>
  <c r="DF24" i="20"/>
  <c r="DF64" i="20"/>
  <c r="DF3" i="20"/>
  <c r="DF19" i="20"/>
  <c r="DF35" i="20"/>
  <c r="DF51" i="20"/>
  <c r="DF67" i="20"/>
  <c r="DF83" i="20"/>
  <c r="DF99" i="20"/>
  <c r="DF9" i="20"/>
  <c r="DF25" i="20"/>
  <c r="DF41" i="20"/>
  <c r="DF57" i="20"/>
  <c r="DF73" i="20"/>
  <c r="DF89" i="20"/>
  <c r="DF105" i="20"/>
  <c r="DF26" i="20"/>
  <c r="DF58" i="20"/>
  <c r="DF90" i="20"/>
  <c r="DF14" i="20"/>
  <c r="DF46" i="20"/>
  <c r="DF78" i="20"/>
  <c r="DF110" i="20"/>
  <c r="DF56" i="20"/>
  <c r="DF12" i="20"/>
  <c r="DF76" i="20"/>
  <c r="DF32" i="20"/>
  <c r="DF96" i="20"/>
  <c r="DF4" i="20"/>
  <c r="DF2" i="20"/>
  <c r="DF43" i="20"/>
  <c r="DF17" i="20"/>
  <c r="DF81" i="20"/>
  <c r="DF42" i="20"/>
  <c r="DF62" i="20"/>
  <c r="DF108" i="20"/>
  <c r="DF100" i="20"/>
  <c r="DF111" i="20" l="1"/>
  <c r="DG17" i="20"/>
  <c r="DG70" i="20"/>
  <c r="DG90" i="20"/>
  <c r="DG104" i="20"/>
  <c r="DG3" i="20"/>
  <c r="DG19" i="20"/>
  <c r="DG35" i="20"/>
  <c r="DG51" i="20"/>
  <c r="DG67" i="20"/>
  <c r="DG83" i="20"/>
  <c r="DG99" i="20"/>
  <c r="DG5" i="20"/>
  <c r="DG21" i="20"/>
  <c r="DG37" i="20"/>
  <c r="DG53" i="20"/>
  <c r="DG69" i="20"/>
  <c r="DG85" i="20"/>
  <c r="DG101" i="20"/>
  <c r="DG14" i="20"/>
  <c r="DG46" i="20"/>
  <c r="DG78" i="20"/>
  <c r="DG110" i="20"/>
  <c r="DG34" i="20"/>
  <c r="DG66" i="20"/>
  <c r="DG98" i="20"/>
  <c r="DG36" i="20"/>
  <c r="DG100" i="20"/>
  <c r="DG56" i="20"/>
  <c r="DG12" i="20"/>
  <c r="DG76" i="20"/>
  <c r="DG80" i="20"/>
  <c r="DG64" i="20"/>
  <c r="DG74" i="20"/>
  <c r="DG8" i="20"/>
  <c r="DG28" i="20"/>
  <c r="DG92" i="20"/>
  <c r="DG2" i="20"/>
  <c r="DG15" i="20"/>
  <c r="DG47" i="20"/>
  <c r="DG95" i="20"/>
  <c r="DG49" i="20"/>
  <c r="DG97" i="20"/>
  <c r="DG102" i="20"/>
  <c r="DG20" i="20"/>
  <c r="DG16" i="20"/>
  <c r="DG7" i="20"/>
  <c r="DG23" i="20"/>
  <c r="DG39" i="20"/>
  <c r="DG55" i="20"/>
  <c r="DG71" i="20"/>
  <c r="DG87" i="20"/>
  <c r="DG103" i="20"/>
  <c r="DG9" i="20"/>
  <c r="DG25" i="20"/>
  <c r="DG41" i="20"/>
  <c r="DG57" i="20"/>
  <c r="DG73" i="20"/>
  <c r="DG89" i="20"/>
  <c r="DG105" i="20"/>
  <c r="DG22" i="20"/>
  <c r="DG54" i="20"/>
  <c r="DG86" i="20"/>
  <c r="DG10" i="20"/>
  <c r="DG42" i="20"/>
  <c r="DG106" i="20"/>
  <c r="DG52" i="20"/>
  <c r="DG72" i="20"/>
  <c r="DG32" i="20"/>
  <c r="DG31" i="20"/>
  <c r="DG63" i="20"/>
  <c r="DH1" i="20"/>
  <c r="DG65" i="20"/>
  <c r="DG6" i="20"/>
  <c r="DG58" i="20"/>
  <c r="DG40" i="20"/>
  <c r="DG48" i="20"/>
  <c r="DG11" i="20"/>
  <c r="DG27" i="20"/>
  <c r="DG43" i="20"/>
  <c r="DG59" i="20"/>
  <c r="DG75" i="20"/>
  <c r="DG91" i="20"/>
  <c r="DG107" i="20"/>
  <c r="DG13" i="20"/>
  <c r="DG29" i="20"/>
  <c r="DG45" i="20"/>
  <c r="DG61" i="20"/>
  <c r="DG77" i="20"/>
  <c r="DG93" i="20"/>
  <c r="DG109" i="20"/>
  <c r="DG30" i="20"/>
  <c r="DG62" i="20"/>
  <c r="DG94" i="20"/>
  <c r="DG18" i="20"/>
  <c r="DG50" i="20"/>
  <c r="DG82" i="20"/>
  <c r="DG4" i="20"/>
  <c r="DG68" i="20"/>
  <c r="DG24" i="20"/>
  <c r="DG88" i="20"/>
  <c r="DG44" i="20"/>
  <c r="DG108" i="20"/>
  <c r="DG96" i="20"/>
  <c r="DG79" i="20"/>
  <c r="DG33" i="20"/>
  <c r="DG81" i="20"/>
  <c r="DG38" i="20"/>
  <c r="DG26" i="20"/>
  <c r="DG84" i="20"/>
  <c r="DG60" i="20"/>
  <c r="DH8" i="20" l="1"/>
  <c r="DH24" i="20"/>
  <c r="DH40" i="20"/>
  <c r="DH23" i="20"/>
  <c r="DH44" i="20"/>
  <c r="DH59" i="20"/>
  <c r="DH75" i="20"/>
  <c r="DH91" i="20"/>
  <c r="DH107" i="20"/>
  <c r="DH21" i="20"/>
  <c r="DH42" i="20"/>
  <c r="DH61" i="20"/>
  <c r="DH77" i="20"/>
  <c r="DH93" i="20"/>
  <c r="DH109" i="20"/>
  <c r="DH43" i="20"/>
  <c r="DH74" i="20"/>
  <c r="DH106" i="20"/>
  <c r="DH38" i="20"/>
  <c r="DH70" i="20"/>
  <c r="DH102" i="20"/>
  <c r="DH48" i="20"/>
  <c r="DH14" i="20"/>
  <c r="DH84" i="20"/>
  <c r="DH56" i="20"/>
  <c r="DH60" i="20"/>
  <c r="DH92" i="20"/>
  <c r="DH100" i="20"/>
  <c r="DH72" i="20"/>
  <c r="DH45" i="20"/>
  <c r="DH37" i="20"/>
  <c r="DH89" i="20"/>
  <c r="DH66" i="20"/>
  <c r="DH94" i="20"/>
  <c r="DH68" i="20"/>
  <c r="DH108" i="20"/>
  <c r="DH12" i="20"/>
  <c r="DH28" i="20"/>
  <c r="DH7" i="20"/>
  <c r="DH29" i="20"/>
  <c r="DH47" i="20"/>
  <c r="DH63" i="20"/>
  <c r="DH79" i="20"/>
  <c r="DH95" i="20"/>
  <c r="DH5" i="20"/>
  <c r="DH26" i="20"/>
  <c r="DH49" i="20"/>
  <c r="DH65" i="20"/>
  <c r="DH81" i="20"/>
  <c r="DH97" i="20"/>
  <c r="DH11" i="20"/>
  <c r="DH50" i="20"/>
  <c r="DH82" i="20"/>
  <c r="DH6" i="20"/>
  <c r="DH46" i="20"/>
  <c r="DH78" i="20"/>
  <c r="DH110" i="20"/>
  <c r="DH64" i="20"/>
  <c r="DH35" i="20"/>
  <c r="DH3" i="20"/>
  <c r="DH105" i="20"/>
  <c r="DH62" i="20"/>
  <c r="DH96" i="20"/>
  <c r="DH104" i="20"/>
  <c r="DI1" i="20"/>
  <c r="DH16" i="20"/>
  <c r="DH32" i="20"/>
  <c r="DH13" i="20"/>
  <c r="DH34" i="20"/>
  <c r="DH51" i="20"/>
  <c r="DH67" i="20"/>
  <c r="DH83" i="20"/>
  <c r="DH99" i="20"/>
  <c r="DH10" i="20"/>
  <c r="DH31" i="20"/>
  <c r="DH53" i="20"/>
  <c r="DH69" i="20"/>
  <c r="DH85" i="20"/>
  <c r="DH101" i="20"/>
  <c r="DH22" i="20"/>
  <c r="DH58" i="20"/>
  <c r="DH90" i="20"/>
  <c r="DH17" i="20"/>
  <c r="DH54" i="20"/>
  <c r="DH86" i="20"/>
  <c r="DH9" i="20"/>
  <c r="DH80" i="20"/>
  <c r="DH52" i="20"/>
  <c r="DH19" i="20"/>
  <c r="DH88" i="20"/>
  <c r="DH76" i="20"/>
  <c r="DH2" i="20"/>
  <c r="DH4" i="20"/>
  <c r="DH20" i="20"/>
  <c r="DH36" i="20"/>
  <c r="DH18" i="20"/>
  <c r="DH39" i="20"/>
  <c r="DH55" i="20"/>
  <c r="DH71" i="20"/>
  <c r="DH87" i="20"/>
  <c r="DH103" i="20"/>
  <c r="DH15" i="20"/>
  <c r="DH57" i="20"/>
  <c r="DH73" i="20"/>
  <c r="DH33" i="20"/>
  <c r="DH98" i="20"/>
  <c r="DH27" i="20"/>
  <c r="DH30" i="20"/>
  <c r="DH41" i="20"/>
  <c r="DH25" i="20"/>
  <c r="DG111" i="20"/>
  <c r="DH111" i="20" l="1"/>
  <c r="DI3" i="20"/>
  <c r="DI18" i="20"/>
  <c r="DI34" i="20"/>
  <c r="DI50" i="20"/>
  <c r="DI66" i="20"/>
  <c r="DI82" i="20"/>
  <c r="DI16" i="20"/>
  <c r="DI32" i="20"/>
  <c r="DI48" i="20"/>
  <c r="DI64" i="20"/>
  <c r="DI80" i="20"/>
  <c r="DI96" i="20"/>
  <c r="DI9" i="20"/>
  <c r="DI41" i="20"/>
  <c r="DI73" i="20"/>
  <c r="DI99" i="20"/>
  <c r="DI13" i="20"/>
  <c r="DI45" i="20"/>
  <c r="DI77" i="20"/>
  <c r="DI102" i="20"/>
  <c r="DI39" i="20"/>
  <c r="DI98" i="20"/>
  <c r="DI47" i="20"/>
  <c r="DI103" i="20"/>
  <c r="DI95" i="20"/>
  <c r="DI106" i="20"/>
  <c r="DI79" i="20"/>
  <c r="DI27" i="20"/>
  <c r="DI6" i="20"/>
  <c r="DI22" i="20"/>
  <c r="DI38" i="20"/>
  <c r="DI54" i="20"/>
  <c r="DI70" i="20"/>
  <c r="DI86" i="20"/>
  <c r="DI20" i="20"/>
  <c r="DI36" i="20"/>
  <c r="DI52" i="20"/>
  <c r="DI68" i="20"/>
  <c r="DI84" i="20"/>
  <c r="DI100" i="20"/>
  <c r="DI17" i="20"/>
  <c r="DI49" i="20"/>
  <c r="DI81" i="20"/>
  <c r="DI105" i="20"/>
  <c r="DI21" i="20"/>
  <c r="DI53" i="20"/>
  <c r="DI85" i="20"/>
  <c r="DI107" i="20"/>
  <c r="DI55" i="20"/>
  <c r="DI109" i="20"/>
  <c r="DI63" i="20"/>
  <c r="DI4" i="20"/>
  <c r="DI11" i="20"/>
  <c r="DI19" i="20"/>
  <c r="DI35" i="20"/>
  <c r="DI10" i="20"/>
  <c r="DI26" i="20"/>
  <c r="DI42" i="20"/>
  <c r="DI58" i="20"/>
  <c r="DI74" i="20"/>
  <c r="DI8" i="20"/>
  <c r="DI24" i="20"/>
  <c r="DI40" i="20"/>
  <c r="DI56" i="20"/>
  <c r="DI72" i="20"/>
  <c r="DI88" i="20"/>
  <c r="DI104" i="20"/>
  <c r="DI25" i="20"/>
  <c r="DI57" i="20"/>
  <c r="DI89" i="20"/>
  <c r="DI110" i="20"/>
  <c r="DI29" i="20"/>
  <c r="DI61" i="20"/>
  <c r="DI91" i="20"/>
  <c r="DI7" i="20"/>
  <c r="DI71" i="20"/>
  <c r="DI15" i="20"/>
  <c r="DI51" i="20"/>
  <c r="DJ1" i="20"/>
  <c r="DI14" i="20"/>
  <c r="DI30" i="20"/>
  <c r="DI46" i="20"/>
  <c r="DI62" i="20"/>
  <c r="DI78" i="20"/>
  <c r="DI12" i="20"/>
  <c r="DI28" i="20"/>
  <c r="DI44" i="20"/>
  <c r="DI60" i="20"/>
  <c r="DI76" i="20"/>
  <c r="DI92" i="20"/>
  <c r="DI108" i="20"/>
  <c r="DI33" i="20"/>
  <c r="DI65" i="20"/>
  <c r="DI94" i="20"/>
  <c r="DI5" i="20"/>
  <c r="DI37" i="20"/>
  <c r="DI69" i="20"/>
  <c r="DI97" i="20"/>
  <c r="DI23" i="20"/>
  <c r="DI87" i="20"/>
  <c r="DI31" i="20"/>
  <c r="DI93" i="20"/>
  <c r="DI67" i="20"/>
  <c r="DI75" i="20"/>
  <c r="DI83" i="20"/>
  <c r="DI59" i="20"/>
  <c r="DI101" i="20"/>
  <c r="DI2" i="20"/>
  <c r="DI90" i="20"/>
  <c r="DI43" i="20"/>
  <c r="DK1" i="20" l="1"/>
  <c r="DJ2" i="20"/>
  <c r="DI111" i="20"/>
  <c r="DL1" i="20" l="1"/>
  <c r="DK2" i="20"/>
  <c r="DL60" i="20" l="1"/>
  <c r="DL13" i="20"/>
  <c r="DL29" i="20"/>
  <c r="DL45" i="20"/>
  <c r="DL61" i="20"/>
  <c r="DL77" i="20"/>
  <c r="DL93" i="20"/>
  <c r="DL109" i="20"/>
  <c r="DL15" i="20"/>
  <c r="DL31" i="20"/>
  <c r="DL47" i="20"/>
  <c r="DL63" i="20"/>
  <c r="DL79" i="20"/>
  <c r="DL95" i="20"/>
  <c r="DM1" i="20"/>
  <c r="DL34" i="20"/>
  <c r="DL66" i="20"/>
  <c r="DL98" i="20"/>
  <c r="DL22" i="20"/>
  <c r="DL54" i="20"/>
  <c r="DL86" i="20"/>
  <c r="DL12" i="20"/>
  <c r="DL76" i="20"/>
  <c r="DL20" i="20"/>
  <c r="DL84" i="20"/>
  <c r="DL96" i="20"/>
  <c r="DL104" i="20"/>
  <c r="DL24" i="20"/>
  <c r="DL17" i="20"/>
  <c r="DL33" i="20"/>
  <c r="DL49" i="20"/>
  <c r="DL65" i="20"/>
  <c r="DL81" i="20"/>
  <c r="DL97" i="20"/>
  <c r="DL3" i="20"/>
  <c r="DL19" i="20"/>
  <c r="DL35" i="20"/>
  <c r="DL51" i="20"/>
  <c r="DL67" i="20"/>
  <c r="DL83" i="20"/>
  <c r="DL99" i="20"/>
  <c r="DL10" i="20"/>
  <c r="DL42" i="20"/>
  <c r="DL74" i="20"/>
  <c r="DL106" i="20"/>
  <c r="DL30" i="20"/>
  <c r="DL62" i="20"/>
  <c r="DL94" i="20"/>
  <c r="DL28" i="20"/>
  <c r="DL92" i="20"/>
  <c r="DL36" i="20"/>
  <c r="DL100" i="20"/>
  <c r="DL8" i="20"/>
  <c r="DL16" i="20"/>
  <c r="DL56" i="20"/>
  <c r="DL41" i="20"/>
  <c r="DL73" i="20"/>
  <c r="DL105" i="20"/>
  <c r="DL27" i="20"/>
  <c r="DL59" i="20"/>
  <c r="DL91" i="20"/>
  <c r="DL107" i="20"/>
  <c r="DL26" i="20"/>
  <c r="DL58" i="20"/>
  <c r="DL90" i="20"/>
  <c r="DL14" i="20"/>
  <c r="DL46" i="20"/>
  <c r="DL78" i="20"/>
  <c r="DL110" i="20"/>
  <c r="DL4" i="20"/>
  <c r="DL68" i="20"/>
  <c r="DL64" i="20"/>
  <c r="DL72" i="20"/>
  <c r="DL80" i="20"/>
  <c r="DL2" i="20"/>
  <c r="DL5" i="20"/>
  <c r="DL21" i="20"/>
  <c r="DL37" i="20"/>
  <c r="DL53" i="20"/>
  <c r="DL69" i="20"/>
  <c r="DL85" i="20"/>
  <c r="DL101" i="20"/>
  <c r="DL7" i="20"/>
  <c r="DL23" i="20"/>
  <c r="DL39" i="20"/>
  <c r="DL55" i="20"/>
  <c r="DL71" i="20"/>
  <c r="DL87" i="20"/>
  <c r="DL103" i="20"/>
  <c r="DL18" i="20"/>
  <c r="DL50" i="20"/>
  <c r="DL82" i="20"/>
  <c r="DL6" i="20"/>
  <c r="DL38" i="20"/>
  <c r="DL70" i="20"/>
  <c r="DL102" i="20"/>
  <c r="DL44" i="20"/>
  <c r="DL108" i="20"/>
  <c r="DL52" i="20"/>
  <c r="DL32" i="20"/>
  <c r="DL40" i="20"/>
  <c r="DL48" i="20"/>
  <c r="DL88" i="20"/>
  <c r="DL9" i="20"/>
  <c r="DL25" i="20"/>
  <c r="DL57" i="20"/>
  <c r="DL89" i="20"/>
  <c r="DL11" i="20"/>
  <c r="DL43" i="20"/>
  <c r="DL75" i="20"/>
  <c r="DL111" i="20" l="1"/>
  <c r="DN1" i="20"/>
  <c r="DM33" i="20"/>
  <c r="DM65" i="20"/>
  <c r="DM81" i="20"/>
  <c r="DM19" i="20"/>
  <c r="DM67" i="20"/>
  <c r="DM99" i="20"/>
  <c r="DM78" i="20"/>
  <c r="DM66" i="20"/>
  <c r="DM40" i="20"/>
  <c r="DM44" i="20"/>
  <c r="DM5" i="20"/>
  <c r="DM21" i="20"/>
  <c r="DM37" i="20"/>
  <c r="DM53" i="20"/>
  <c r="DM69" i="20"/>
  <c r="DM85" i="20"/>
  <c r="DM101" i="20"/>
  <c r="DM7" i="20"/>
  <c r="DM23" i="20"/>
  <c r="DM39" i="20"/>
  <c r="DM55" i="20"/>
  <c r="DM71" i="20"/>
  <c r="DM87" i="20"/>
  <c r="DM103" i="20"/>
  <c r="DM22" i="20"/>
  <c r="DM54" i="20"/>
  <c r="DM86" i="20"/>
  <c r="DM10" i="20"/>
  <c r="DM42" i="20"/>
  <c r="DM74" i="20"/>
  <c r="DM106" i="20"/>
  <c r="DM56" i="20"/>
  <c r="DM16" i="20"/>
  <c r="DM80" i="20"/>
  <c r="DM76" i="20"/>
  <c r="DM84" i="20"/>
  <c r="DM100" i="20"/>
  <c r="DM2" i="20"/>
  <c r="DM9" i="20"/>
  <c r="DM25" i="20"/>
  <c r="DM41" i="20"/>
  <c r="DM57" i="20"/>
  <c r="DM73" i="20"/>
  <c r="DM89" i="20"/>
  <c r="DM105" i="20"/>
  <c r="DM11" i="20"/>
  <c r="DM27" i="20"/>
  <c r="DM43" i="20"/>
  <c r="DM59" i="20"/>
  <c r="DM75" i="20"/>
  <c r="DM91" i="20"/>
  <c r="DM107" i="20"/>
  <c r="DM30" i="20"/>
  <c r="DM62" i="20"/>
  <c r="DM94" i="20"/>
  <c r="DM18" i="20"/>
  <c r="DM50" i="20"/>
  <c r="DM82" i="20"/>
  <c r="DM8" i="20"/>
  <c r="DM72" i="20"/>
  <c r="DM32" i="20"/>
  <c r="DM96" i="20"/>
  <c r="DM108" i="20"/>
  <c r="DM28" i="20"/>
  <c r="DM4" i="20"/>
  <c r="DM26" i="20"/>
  <c r="DM58" i="20"/>
  <c r="DM90" i="20"/>
  <c r="DM24" i="20"/>
  <c r="DM88" i="20"/>
  <c r="DM48" i="20"/>
  <c r="DM12" i="20"/>
  <c r="DM20" i="20"/>
  <c r="DM60" i="20"/>
  <c r="DM36" i="20"/>
  <c r="DM49" i="20"/>
  <c r="DM97" i="20"/>
  <c r="DM35" i="20"/>
  <c r="DM14" i="20"/>
  <c r="DM34" i="20"/>
  <c r="DM64" i="20"/>
  <c r="DM92" i="20"/>
  <c r="DM17" i="20"/>
  <c r="DM3" i="20"/>
  <c r="DM51" i="20"/>
  <c r="DM83" i="20"/>
  <c r="DM46" i="20"/>
  <c r="DM110" i="20"/>
  <c r="DM98" i="20"/>
  <c r="DM104" i="20"/>
  <c r="DM52" i="20"/>
  <c r="DM68" i="20"/>
  <c r="DM13" i="20"/>
  <c r="DM29" i="20"/>
  <c r="DM45" i="20"/>
  <c r="DM61" i="20"/>
  <c r="DM77" i="20"/>
  <c r="DM93" i="20"/>
  <c r="DM109" i="20"/>
  <c r="DM15" i="20"/>
  <c r="DM31" i="20"/>
  <c r="DM47" i="20"/>
  <c r="DM63" i="20"/>
  <c r="DM79" i="20"/>
  <c r="DM95" i="20"/>
  <c r="DM6" i="20"/>
  <c r="DM38" i="20"/>
  <c r="DM70" i="20"/>
  <c r="DM102" i="20"/>
  <c r="DM111" i="20" l="1"/>
  <c r="DN6" i="20"/>
  <c r="DN38" i="20"/>
  <c r="DN70" i="20"/>
  <c r="DN4" i="20"/>
  <c r="DN36" i="20"/>
  <c r="DN84" i="20"/>
  <c r="DN11" i="20"/>
  <c r="DN107" i="20"/>
  <c r="DN95" i="20"/>
  <c r="DN101" i="20"/>
  <c r="DN65" i="20"/>
  <c r="DN10" i="20"/>
  <c r="DN26" i="20"/>
  <c r="DN42" i="20"/>
  <c r="DN58" i="20"/>
  <c r="DN74" i="20"/>
  <c r="DN90" i="20"/>
  <c r="DN106" i="20"/>
  <c r="DN8" i="20"/>
  <c r="DN24" i="20"/>
  <c r="DN40" i="20"/>
  <c r="DN56" i="20"/>
  <c r="DN72" i="20"/>
  <c r="DN88" i="20"/>
  <c r="DN104" i="20"/>
  <c r="DN19" i="20"/>
  <c r="DN51" i="20"/>
  <c r="DN83" i="20"/>
  <c r="DN7" i="20"/>
  <c r="DN39" i="20"/>
  <c r="DN71" i="20"/>
  <c r="DN103" i="20"/>
  <c r="DN53" i="20"/>
  <c r="DN13" i="20"/>
  <c r="DN77" i="20"/>
  <c r="DN57" i="20"/>
  <c r="DN97" i="20"/>
  <c r="DN105" i="20"/>
  <c r="DN2" i="20"/>
  <c r="DN9" i="20"/>
  <c r="DN18" i="20"/>
  <c r="DN34" i="20"/>
  <c r="DN50" i="20"/>
  <c r="DN82" i="20"/>
  <c r="DO1" i="20"/>
  <c r="DN32" i="20"/>
  <c r="DN64" i="20"/>
  <c r="DN96" i="20"/>
  <c r="DN35" i="20"/>
  <c r="DN99" i="20"/>
  <c r="DN55" i="20"/>
  <c r="DN21" i="20"/>
  <c r="DN45" i="20"/>
  <c r="DN33" i="20"/>
  <c r="DN17" i="20"/>
  <c r="DN86" i="20"/>
  <c r="DN68" i="20"/>
  <c r="DN43" i="20"/>
  <c r="DN63" i="20"/>
  <c r="DN61" i="20"/>
  <c r="DN49" i="20"/>
  <c r="DN14" i="20"/>
  <c r="DN30" i="20"/>
  <c r="DN46" i="20"/>
  <c r="DN62" i="20"/>
  <c r="DN78" i="20"/>
  <c r="DN94" i="20"/>
  <c r="DN110" i="20"/>
  <c r="DN12" i="20"/>
  <c r="DN28" i="20"/>
  <c r="DN44" i="20"/>
  <c r="DN60" i="20"/>
  <c r="DN76" i="20"/>
  <c r="DN92" i="20"/>
  <c r="DN108" i="20"/>
  <c r="DN27" i="20"/>
  <c r="DN59" i="20"/>
  <c r="DN91" i="20"/>
  <c r="DN15" i="20"/>
  <c r="DN47" i="20"/>
  <c r="DN79" i="20"/>
  <c r="DN5" i="20"/>
  <c r="DN69" i="20"/>
  <c r="DN29" i="20"/>
  <c r="DN93" i="20"/>
  <c r="DN89" i="20"/>
  <c r="DN81" i="20"/>
  <c r="DN66" i="20"/>
  <c r="DN98" i="20"/>
  <c r="DN16" i="20"/>
  <c r="DN48" i="20"/>
  <c r="DN80" i="20"/>
  <c r="DN3" i="20"/>
  <c r="DN67" i="20"/>
  <c r="DN23" i="20"/>
  <c r="DN87" i="20"/>
  <c r="DN85" i="20"/>
  <c r="DN109" i="20"/>
  <c r="DN41" i="20"/>
  <c r="DN22" i="20"/>
  <c r="DN54" i="20"/>
  <c r="DN102" i="20"/>
  <c r="DN20" i="20"/>
  <c r="DN52" i="20"/>
  <c r="DN100" i="20"/>
  <c r="DN75" i="20"/>
  <c r="DN31" i="20"/>
  <c r="DN37" i="20"/>
  <c r="DN25" i="20"/>
  <c r="DN73" i="20"/>
  <c r="DN111" i="20" l="1"/>
  <c r="DO12" i="20"/>
  <c r="DO76" i="20"/>
  <c r="DO20" i="20"/>
  <c r="DO84" i="20"/>
  <c r="DO80" i="20"/>
  <c r="DO56" i="20"/>
  <c r="DO72" i="20"/>
  <c r="DO107" i="20"/>
  <c r="DO43" i="20"/>
  <c r="DO82" i="20"/>
  <c r="DO18" i="20"/>
  <c r="DO53" i="20"/>
  <c r="DO99" i="20"/>
  <c r="DO35" i="20"/>
  <c r="DO90" i="20"/>
  <c r="DO26" i="20"/>
  <c r="DO77" i="20"/>
  <c r="DO13" i="20"/>
  <c r="DO102" i="20"/>
  <c r="DO89" i="20"/>
  <c r="DO103" i="20"/>
  <c r="DO94" i="20"/>
  <c r="DO49" i="20"/>
  <c r="DO31" i="20"/>
  <c r="DO105" i="20"/>
  <c r="DO78" i="20"/>
  <c r="DO28" i="20"/>
  <c r="DO92" i="20"/>
  <c r="DO36" i="20"/>
  <c r="DO100" i="20"/>
  <c r="DO32" i="20"/>
  <c r="DP1" i="20"/>
  <c r="DO104" i="20"/>
  <c r="DO91" i="20"/>
  <c r="DO27" i="20"/>
  <c r="DO66" i="20"/>
  <c r="DO101" i="20"/>
  <c r="DO37" i="20"/>
  <c r="DO83" i="20"/>
  <c r="DO19" i="20"/>
  <c r="DO74" i="20"/>
  <c r="DO10" i="20"/>
  <c r="DO61" i="20"/>
  <c r="DO79" i="20"/>
  <c r="DO70" i="20"/>
  <c r="DO57" i="20"/>
  <c r="DO71" i="20"/>
  <c r="DO62" i="20"/>
  <c r="DO17" i="20"/>
  <c r="DO86" i="20"/>
  <c r="DO73" i="20"/>
  <c r="DO55" i="20"/>
  <c r="DO46" i="20"/>
  <c r="DO33" i="20"/>
  <c r="DO44" i="20"/>
  <c r="DO52" i="20"/>
  <c r="DO75" i="20"/>
  <c r="DO85" i="20"/>
  <c r="DO67" i="20"/>
  <c r="DO58" i="20"/>
  <c r="DO45" i="20"/>
  <c r="DO38" i="20"/>
  <c r="DO39" i="20"/>
  <c r="DO95" i="20"/>
  <c r="DO41" i="20"/>
  <c r="DO14" i="20"/>
  <c r="DO60" i="20"/>
  <c r="DO4" i="20"/>
  <c r="DO68" i="20"/>
  <c r="DO48" i="20"/>
  <c r="DO96" i="20"/>
  <c r="DO88" i="20"/>
  <c r="DO40" i="20"/>
  <c r="DO59" i="20"/>
  <c r="DO98" i="20"/>
  <c r="DO34" i="20"/>
  <c r="DO69" i="20"/>
  <c r="DO5" i="20"/>
  <c r="DO51" i="20"/>
  <c r="DO106" i="20"/>
  <c r="DO42" i="20"/>
  <c r="DO93" i="20"/>
  <c r="DO29" i="20"/>
  <c r="DO15" i="20"/>
  <c r="DO6" i="20"/>
  <c r="DO2" i="20"/>
  <c r="DO7" i="20"/>
  <c r="DO81" i="20"/>
  <c r="DO63" i="20"/>
  <c r="DO22" i="20"/>
  <c r="DO9" i="20"/>
  <c r="DO110" i="20"/>
  <c r="DO97" i="20"/>
  <c r="DO87" i="20"/>
  <c r="DO65" i="20"/>
  <c r="DO108" i="20"/>
  <c r="DO16" i="20"/>
  <c r="DO64" i="20"/>
  <c r="DO24" i="20"/>
  <c r="DO8" i="20"/>
  <c r="DO11" i="20"/>
  <c r="DO50" i="20"/>
  <c r="DO21" i="20"/>
  <c r="DO3" i="20"/>
  <c r="DO109" i="20"/>
  <c r="DO47" i="20"/>
  <c r="DO25" i="20"/>
  <c r="DO30" i="20"/>
  <c r="DO54" i="20"/>
  <c r="DO23" i="20"/>
  <c r="DP9" i="20" l="1"/>
  <c r="DP73" i="20"/>
  <c r="DP33" i="20"/>
  <c r="DP97" i="20"/>
  <c r="DP13" i="20"/>
  <c r="DP37" i="20"/>
  <c r="DP53" i="20"/>
  <c r="DP104" i="20"/>
  <c r="DP40" i="20"/>
  <c r="DP91" i="20"/>
  <c r="DP27" i="20"/>
  <c r="DP66" i="20"/>
  <c r="DP96" i="20"/>
  <c r="DP32" i="20"/>
  <c r="DP67" i="20"/>
  <c r="DP3" i="20"/>
  <c r="DP58" i="20"/>
  <c r="DP92" i="20"/>
  <c r="DP38" i="20"/>
  <c r="DP7" i="20"/>
  <c r="DP95" i="20"/>
  <c r="DP14" i="20"/>
  <c r="DP25" i="20"/>
  <c r="DP89" i="20"/>
  <c r="DP49" i="20"/>
  <c r="DP29" i="20"/>
  <c r="DP45" i="20"/>
  <c r="DP101" i="20"/>
  <c r="DP85" i="20"/>
  <c r="DP88" i="20"/>
  <c r="DP24" i="20"/>
  <c r="DP75" i="20"/>
  <c r="DP11" i="20"/>
  <c r="DP50" i="20"/>
  <c r="DP80" i="20"/>
  <c r="DP16" i="20"/>
  <c r="DP51" i="20"/>
  <c r="DP106" i="20"/>
  <c r="DP42" i="20"/>
  <c r="DP60" i="20"/>
  <c r="DP15" i="20"/>
  <c r="DP6" i="20"/>
  <c r="DP103" i="20"/>
  <c r="DP94" i="20"/>
  <c r="DP76" i="20"/>
  <c r="DP63" i="20"/>
  <c r="DP22" i="20"/>
  <c r="DP4" i="20"/>
  <c r="DP110" i="20"/>
  <c r="DP28" i="20"/>
  <c r="DP84" i="20"/>
  <c r="DP62" i="20"/>
  <c r="DP31" i="20"/>
  <c r="DP100" i="20"/>
  <c r="DP78" i="20"/>
  <c r="DP41" i="20"/>
  <c r="DP105" i="20"/>
  <c r="DP65" i="20"/>
  <c r="DP61" i="20"/>
  <c r="DP77" i="20"/>
  <c r="DP5" i="20"/>
  <c r="DP21" i="20"/>
  <c r="DP72" i="20"/>
  <c r="DP8" i="20"/>
  <c r="DP59" i="20"/>
  <c r="DP98" i="20"/>
  <c r="DP34" i="20"/>
  <c r="DP64" i="20"/>
  <c r="DP99" i="20"/>
  <c r="DP35" i="20"/>
  <c r="DP90" i="20"/>
  <c r="DP26" i="20"/>
  <c r="DP102" i="20"/>
  <c r="DP71" i="20"/>
  <c r="DP44" i="20"/>
  <c r="DP87" i="20"/>
  <c r="DQ1" i="20"/>
  <c r="DP57" i="20"/>
  <c r="DP17" i="20"/>
  <c r="DP81" i="20"/>
  <c r="DP93" i="20"/>
  <c r="DP109" i="20"/>
  <c r="DP69" i="20"/>
  <c r="DP2" i="20"/>
  <c r="DP56" i="20"/>
  <c r="DP107" i="20"/>
  <c r="DP43" i="20"/>
  <c r="DP82" i="20"/>
  <c r="DP18" i="20"/>
  <c r="DP48" i="20"/>
  <c r="DP83" i="20"/>
  <c r="DP19" i="20"/>
  <c r="DP74" i="20"/>
  <c r="DP10" i="20"/>
  <c r="DP79" i="20"/>
  <c r="DP70" i="20"/>
  <c r="DP52" i="20"/>
  <c r="DP39" i="20"/>
  <c r="DP30" i="20"/>
  <c r="DP12" i="20"/>
  <c r="DP86" i="20"/>
  <c r="DP68" i="20"/>
  <c r="DP55" i="20"/>
  <c r="DP46" i="20"/>
  <c r="DP47" i="20"/>
  <c r="DP20" i="20"/>
  <c r="DP108" i="20"/>
  <c r="DP54" i="20"/>
  <c r="DP36" i="20"/>
  <c r="DP23" i="20"/>
  <c r="DO111" i="20"/>
  <c r="DP111" i="20" l="1"/>
  <c r="DR1" i="20"/>
  <c r="DQ2" i="20"/>
  <c r="DR2" i="20" l="1"/>
  <c r="DS1" i="20"/>
  <c r="DS108" i="20" l="1"/>
  <c r="DS36" i="20"/>
  <c r="DS8" i="20"/>
  <c r="DS32" i="20"/>
  <c r="DS109" i="20"/>
  <c r="DS101" i="20"/>
  <c r="DS31" i="20"/>
  <c r="DS78" i="20"/>
  <c r="DS60" i="20"/>
  <c r="DT1" i="20"/>
  <c r="DS52" i="20"/>
  <c r="DS24" i="20"/>
  <c r="DS40" i="20"/>
  <c r="DS16" i="20"/>
  <c r="DS64" i="20"/>
  <c r="DS51" i="20"/>
  <c r="DS106" i="20"/>
  <c r="DS42" i="20"/>
  <c r="DS93" i="20"/>
  <c r="DS29" i="20"/>
  <c r="DS75" i="20"/>
  <c r="DS11" i="20"/>
  <c r="DS50" i="20"/>
  <c r="DS85" i="20"/>
  <c r="DS21" i="20"/>
  <c r="DS71" i="20"/>
  <c r="DS62" i="20"/>
  <c r="DS17" i="20"/>
  <c r="DS86" i="20"/>
  <c r="DS73" i="20"/>
  <c r="DS55" i="20"/>
  <c r="DS46" i="20"/>
  <c r="DS33" i="20"/>
  <c r="DS102" i="20"/>
  <c r="DS89" i="20"/>
  <c r="DS56" i="20"/>
  <c r="DS99" i="20"/>
  <c r="DS35" i="20"/>
  <c r="DS26" i="20"/>
  <c r="DS77" i="20"/>
  <c r="DS59" i="20"/>
  <c r="DS98" i="20"/>
  <c r="DS69" i="20"/>
  <c r="DS5" i="20"/>
  <c r="DS30" i="20"/>
  <c r="DS95" i="20"/>
  <c r="DS41" i="20"/>
  <c r="DS23" i="20"/>
  <c r="DS79" i="20"/>
  <c r="DS70" i="20"/>
  <c r="DS12" i="20"/>
  <c r="DS76" i="20"/>
  <c r="DS4" i="20"/>
  <c r="DS68" i="20"/>
  <c r="DS72" i="20"/>
  <c r="DS80" i="20"/>
  <c r="DS90" i="20"/>
  <c r="DS13" i="20"/>
  <c r="DS34" i="20"/>
  <c r="DS39" i="20"/>
  <c r="DS54" i="20"/>
  <c r="DS14" i="20"/>
  <c r="DS28" i="20"/>
  <c r="DS92" i="20"/>
  <c r="DS20" i="20"/>
  <c r="DS84" i="20"/>
  <c r="DS88" i="20"/>
  <c r="DS104" i="20"/>
  <c r="DS96" i="20"/>
  <c r="DS83" i="20"/>
  <c r="DS19" i="20"/>
  <c r="DS74" i="20"/>
  <c r="DS10" i="20"/>
  <c r="DS61" i="20"/>
  <c r="DS107" i="20"/>
  <c r="DS43" i="20"/>
  <c r="DS82" i="20"/>
  <c r="DS18" i="20"/>
  <c r="DS53" i="20"/>
  <c r="DS2" i="20"/>
  <c r="DS7" i="20"/>
  <c r="DS81" i="20"/>
  <c r="DS63" i="20"/>
  <c r="DS22" i="20"/>
  <c r="DS9" i="20"/>
  <c r="DS110" i="20"/>
  <c r="DS97" i="20"/>
  <c r="DS47" i="20"/>
  <c r="DS38" i="20"/>
  <c r="DS25" i="20"/>
  <c r="DS44" i="20"/>
  <c r="DS100" i="20"/>
  <c r="DS48" i="20"/>
  <c r="DS67" i="20"/>
  <c r="DS3" i="20"/>
  <c r="DS58" i="20"/>
  <c r="DS45" i="20"/>
  <c r="DS91" i="20"/>
  <c r="DS27" i="20"/>
  <c r="DS66" i="20"/>
  <c r="DS37" i="20"/>
  <c r="DS103" i="20"/>
  <c r="DS94" i="20"/>
  <c r="DS49" i="20"/>
  <c r="DS105" i="20"/>
  <c r="DS87" i="20"/>
  <c r="DS65" i="20"/>
  <c r="DS15" i="20"/>
  <c r="DS6" i="20"/>
  <c r="DS57" i="20"/>
  <c r="DS111" i="20" l="1"/>
  <c r="DT25" i="20"/>
  <c r="DT89" i="20"/>
  <c r="DT49" i="20"/>
  <c r="DT5" i="20"/>
  <c r="DT21" i="20"/>
  <c r="DT93" i="20"/>
  <c r="DT109" i="20"/>
  <c r="DT96" i="20"/>
  <c r="DT32" i="20"/>
  <c r="DT67" i="20"/>
  <c r="DT3" i="20"/>
  <c r="DT58" i="20"/>
  <c r="DT104" i="20"/>
  <c r="DT40" i="20"/>
  <c r="DT91" i="20"/>
  <c r="DT27" i="20"/>
  <c r="DT66" i="20"/>
  <c r="DT84" i="20"/>
  <c r="DT71" i="20"/>
  <c r="DT62" i="20"/>
  <c r="DT44" i="20"/>
  <c r="DT31" i="20"/>
  <c r="DT100" i="20"/>
  <c r="DT87" i="20"/>
  <c r="DT78" i="20"/>
  <c r="DT60" i="20"/>
  <c r="DT15" i="20"/>
  <c r="DT6" i="20"/>
  <c r="DT63" i="20"/>
  <c r="DT110" i="20"/>
  <c r="DT47" i="20"/>
  <c r="DT41" i="20"/>
  <c r="DT105" i="20"/>
  <c r="DT65" i="20"/>
  <c r="DT37" i="20"/>
  <c r="DT53" i="20"/>
  <c r="DT61" i="20"/>
  <c r="DT13" i="20"/>
  <c r="DT80" i="20"/>
  <c r="DT16" i="20"/>
  <c r="DT51" i="20"/>
  <c r="DT106" i="20"/>
  <c r="DT42" i="20"/>
  <c r="DT88" i="20"/>
  <c r="DT24" i="20"/>
  <c r="DT75" i="20"/>
  <c r="DT11" i="20"/>
  <c r="DT50" i="20"/>
  <c r="DT52" i="20"/>
  <c r="DT39" i="20"/>
  <c r="DT30" i="20"/>
  <c r="DT12" i="20"/>
  <c r="DT86" i="20"/>
  <c r="DT68" i="20"/>
  <c r="DT55" i="20"/>
  <c r="DT46" i="20"/>
  <c r="DT28" i="20"/>
  <c r="DT102" i="20"/>
  <c r="DT57" i="20"/>
  <c r="DT17" i="20"/>
  <c r="DT81" i="20"/>
  <c r="DT69" i="20"/>
  <c r="DT85" i="20"/>
  <c r="DT77" i="20"/>
  <c r="DT45" i="20"/>
  <c r="DT64" i="20"/>
  <c r="DT99" i="20"/>
  <c r="DT35" i="20"/>
  <c r="DT90" i="20"/>
  <c r="DT26" i="20"/>
  <c r="DT72" i="20"/>
  <c r="DT8" i="20"/>
  <c r="DT59" i="20"/>
  <c r="DT98" i="20"/>
  <c r="DT34" i="20"/>
  <c r="DT20" i="20"/>
  <c r="DT7" i="20"/>
  <c r="DT108" i="20"/>
  <c r="DT95" i="20"/>
  <c r="DT54" i="20"/>
  <c r="DT36" i="20"/>
  <c r="DT23" i="20"/>
  <c r="DT14" i="20"/>
  <c r="DT79" i="20"/>
  <c r="DT70" i="20"/>
  <c r="DT9" i="20"/>
  <c r="DT73" i="20"/>
  <c r="DT33" i="20"/>
  <c r="DT97" i="20"/>
  <c r="DT101" i="20"/>
  <c r="DT29" i="20"/>
  <c r="DU1" i="20"/>
  <c r="DT2" i="20"/>
  <c r="DT48" i="20"/>
  <c r="DT19" i="20"/>
  <c r="DT74" i="20"/>
  <c r="DT56" i="20"/>
  <c r="DT43" i="20"/>
  <c r="DT103" i="20"/>
  <c r="DT76" i="20"/>
  <c r="DT92" i="20"/>
  <c r="DT83" i="20"/>
  <c r="DT10" i="20"/>
  <c r="DT107" i="20"/>
  <c r="DT82" i="20"/>
  <c r="DT18" i="20"/>
  <c r="DT94" i="20"/>
  <c r="DT22" i="20"/>
  <c r="DT4" i="20"/>
  <c r="DT38" i="20"/>
  <c r="DU22" i="20" l="1"/>
  <c r="DU102" i="20"/>
  <c r="DU82" i="20"/>
  <c r="DU109" i="20"/>
  <c r="DU51" i="20"/>
  <c r="DU24" i="20"/>
  <c r="DU76" i="20"/>
  <c r="DU38" i="20"/>
  <c r="DU46" i="20"/>
  <c r="DU10" i="20"/>
  <c r="DU94" i="20"/>
  <c r="DU18" i="20"/>
  <c r="DU30" i="20"/>
  <c r="DU2" i="20"/>
  <c r="DU93" i="20"/>
  <c r="DU29" i="20"/>
  <c r="DU64" i="20"/>
  <c r="DU99" i="20"/>
  <c r="DU35" i="20"/>
  <c r="DU101" i="20"/>
  <c r="DU37" i="20"/>
  <c r="DU72" i="20"/>
  <c r="DU107" i="20"/>
  <c r="DU43" i="20"/>
  <c r="DU16" i="20"/>
  <c r="DU84" i="20"/>
  <c r="DU71" i="20"/>
  <c r="DU57" i="20"/>
  <c r="DU44" i="20"/>
  <c r="DU31" i="20"/>
  <c r="DU17" i="20"/>
  <c r="DU87" i="20"/>
  <c r="DU105" i="20"/>
  <c r="DU60" i="20"/>
  <c r="DU13" i="20"/>
  <c r="DU90" i="20"/>
  <c r="DU12" i="20"/>
  <c r="DU59" i="20"/>
  <c r="DU33" i="20"/>
  <c r="DU49" i="20"/>
  <c r="DU47" i="20"/>
  <c r="DU54" i="20"/>
  <c r="DU66" i="20"/>
  <c r="DU34" i="20"/>
  <c r="DU110" i="20"/>
  <c r="DU62" i="20"/>
  <c r="DU106" i="20"/>
  <c r="DU3" i="20"/>
  <c r="DU77" i="20"/>
  <c r="DU9" i="20"/>
  <c r="DU48" i="20"/>
  <c r="DU83" i="20"/>
  <c r="DU19" i="20"/>
  <c r="DU85" i="20"/>
  <c r="DU21" i="20"/>
  <c r="DU56" i="20"/>
  <c r="DU91" i="20"/>
  <c r="DU27" i="20"/>
  <c r="DU97" i="20"/>
  <c r="DU52" i="20"/>
  <c r="DU39" i="20"/>
  <c r="DU25" i="20"/>
  <c r="DU6" i="20"/>
  <c r="DU15" i="20"/>
  <c r="DU100" i="20"/>
  <c r="DU55" i="20"/>
  <c r="DU73" i="20"/>
  <c r="DU28" i="20"/>
  <c r="DU26" i="20"/>
  <c r="DU74" i="20"/>
  <c r="DU45" i="20"/>
  <c r="DU14" i="20"/>
  <c r="DU88" i="20"/>
  <c r="DU89" i="20"/>
  <c r="DU8" i="20"/>
  <c r="DU70" i="20"/>
  <c r="DU86" i="20"/>
  <c r="DU58" i="20"/>
  <c r="DU42" i="20"/>
  <c r="DU98" i="20"/>
  <c r="DU50" i="20"/>
  <c r="DU4" i="20"/>
  <c r="DU61" i="20"/>
  <c r="DU96" i="20"/>
  <c r="DU32" i="20"/>
  <c r="DU67" i="20"/>
  <c r="DU11" i="20"/>
  <c r="DU69" i="20"/>
  <c r="DU104" i="20"/>
  <c r="DU40" i="20"/>
  <c r="DU75" i="20"/>
  <c r="DU5" i="20"/>
  <c r="DU65" i="20"/>
  <c r="DU20" i="20"/>
  <c r="DU7" i="20"/>
  <c r="DU108" i="20"/>
  <c r="DU95" i="20"/>
  <c r="DU81" i="20"/>
  <c r="DU68" i="20"/>
  <c r="DU23" i="20"/>
  <c r="DU41" i="20"/>
  <c r="DU79" i="20"/>
  <c r="DU78" i="20"/>
  <c r="DU80" i="20"/>
  <c r="DU53" i="20"/>
  <c r="DV1" i="20"/>
  <c r="DU103" i="20"/>
  <c r="DU63" i="20"/>
  <c r="DU36" i="20"/>
  <c r="DU92" i="20"/>
  <c r="DT111" i="20"/>
  <c r="DU111" i="20" l="1"/>
  <c r="DW1" i="20"/>
  <c r="DV64" i="20"/>
  <c r="DV21" i="20"/>
  <c r="DV85" i="20"/>
  <c r="DV82" i="20"/>
  <c r="DV99" i="20"/>
  <c r="DV31" i="20"/>
  <c r="DV8" i="20"/>
  <c r="DV72" i="20"/>
  <c r="DV29" i="20"/>
  <c r="DV93" i="20"/>
  <c r="DV98" i="20"/>
  <c r="DV6" i="20"/>
  <c r="DV95" i="20"/>
  <c r="DV44" i="20"/>
  <c r="DV65" i="20"/>
  <c r="DV59" i="20"/>
  <c r="DV55" i="20"/>
  <c r="DV9" i="20"/>
  <c r="DV58" i="20"/>
  <c r="DV94" i="20"/>
  <c r="DV16" i="20"/>
  <c r="DV80" i="20"/>
  <c r="DV37" i="20"/>
  <c r="DV101" i="20"/>
  <c r="DV3" i="20"/>
  <c r="DV22" i="20"/>
  <c r="DV39" i="20"/>
  <c r="DV24" i="20"/>
  <c r="DV88" i="20"/>
  <c r="DV45" i="20"/>
  <c r="DV109" i="20"/>
  <c r="DV19" i="20"/>
  <c r="DV38" i="20"/>
  <c r="DV103" i="20"/>
  <c r="DV76" i="20"/>
  <c r="DV97" i="20"/>
  <c r="DV14" i="20"/>
  <c r="DV20" i="20"/>
  <c r="DV41" i="20"/>
  <c r="DV11" i="20"/>
  <c r="DV71" i="20"/>
  <c r="DV92" i="20"/>
  <c r="DV10" i="20"/>
  <c r="DV46" i="20"/>
  <c r="DV36" i="20"/>
  <c r="DV57" i="20"/>
  <c r="DV43" i="20"/>
  <c r="DV79" i="20"/>
  <c r="DV32" i="20"/>
  <c r="DV96" i="20"/>
  <c r="DV18" i="20"/>
  <c r="DV35" i="20"/>
  <c r="DV54" i="20"/>
  <c r="DV47" i="20"/>
  <c r="DV104" i="20"/>
  <c r="DV34" i="20"/>
  <c r="DV70" i="20"/>
  <c r="DV108" i="20"/>
  <c r="DV78" i="20"/>
  <c r="DV73" i="20"/>
  <c r="DV2" i="20"/>
  <c r="DV74" i="20"/>
  <c r="DV89" i="20"/>
  <c r="DV48" i="20"/>
  <c r="DV5" i="20"/>
  <c r="DV69" i="20"/>
  <c r="DV50" i="20"/>
  <c r="DV67" i="20"/>
  <c r="DV86" i="20"/>
  <c r="DV87" i="20"/>
  <c r="DV56" i="20"/>
  <c r="DV13" i="20"/>
  <c r="DV77" i="20"/>
  <c r="DV66" i="20"/>
  <c r="DV83" i="20"/>
  <c r="DV102" i="20"/>
  <c r="DV12" i="20"/>
  <c r="DV33" i="20"/>
  <c r="DV106" i="20"/>
  <c r="DV7" i="20"/>
  <c r="DV84" i="20"/>
  <c r="DV105" i="20"/>
  <c r="DV30" i="20"/>
  <c r="DV28" i="20"/>
  <c r="DV49" i="20"/>
  <c r="DV27" i="20"/>
  <c r="DV15" i="20"/>
  <c r="DV100" i="20"/>
  <c r="DV26" i="20"/>
  <c r="DV62" i="20"/>
  <c r="DV60" i="20"/>
  <c r="DV81" i="20"/>
  <c r="DV91" i="20"/>
  <c r="DV4" i="20"/>
  <c r="DV25" i="20"/>
  <c r="DV90" i="20"/>
  <c r="DV63" i="20"/>
  <c r="DV53" i="20"/>
  <c r="DV40" i="20"/>
  <c r="DV61" i="20"/>
  <c r="DV51" i="20"/>
  <c r="DV23" i="20"/>
  <c r="DV42" i="20"/>
  <c r="DV52" i="20"/>
  <c r="DV75" i="20"/>
  <c r="DV17" i="20"/>
  <c r="DV110" i="20"/>
  <c r="DV68" i="20"/>
  <c r="DV107" i="20"/>
  <c r="DV111" i="20" l="1"/>
  <c r="DW33" i="20"/>
  <c r="DW97" i="20"/>
  <c r="DW54" i="20"/>
  <c r="DW15" i="20"/>
  <c r="DW49" i="20"/>
  <c r="DW6" i="20"/>
  <c r="DW70" i="20"/>
  <c r="DW47" i="20"/>
  <c r="DW72" i="20"/>
  <c r="DW91" i="20"/>
  <c r="DW68" i="20"/>
  <c r="DW57" i="20"/>
  <c r="DW14" i="20"/>
  <c r="DW78" i="20"/>
  <c r="DW63" i="20"/>
  <c r="DW88" i="20"/>
  <c r="DW107" i="20"/>
  <c r="DW5" i="20"/>
  <c r="DW26" i="20"/>
  <c r="DW87" i="20"/>
  <c r="DW76" i="20"/>
  <c r="DW77" i="20"/>
  <c r="DW98" i="20"/>
  <c r="DW19" i="20"/>
  <c r="DW21" i="20"/>
  <c r="DW42" i="20"/>
  <c r="DW16" i="20"/>
  <c r="DW84" i="20"/>
  <c r="DW93" i="20"/>
  <c r="DW7" i="20"/>
  <c r="DW51" i="20"/>
  <c r="DW69" i="20"/>
  <c r="DW13" i="20"/>
  <c r="DW103" i="20"/>
  <c r="DW85" i="20"/>
  <c r="DW29" i="20"/>
  <c r="DW32" i="20"/>
  <c r="DW28" i="20"/>
  <c r="DW40" i="20"/>
  <c r="DW60" i="20"/>
  <c r="DW105" i="20"/>
  <c r="DW62" i="20"/>
  <c r="DW56" i="20"/>
  <c r="DW4" i="20"/>
  <c r="DW101" i="20"/>
  <c r="DW67" i="20"/>
  <c r="DW66" i="20"/>
  <c r="DW64" i="20"/>
  <c r="DW10" i="20"/>
  <c r="DW99" i="20"/>
  <c r="DW82" i="20"/>
  <c r="DX1" i="20"/>
  <c r="DW65" i="20"/>
  <c r="DW22" i="20"/>
  <c r="DW86" i="20"/>
  <c r="DW79" i="20"/>
  <c r="DW104" i="20"/>
  <c r="DW44" i="20"/>
  <c r="DW9" i="20"/>
  <c r="DW73" i="20"/>
  <c r="DW30" i="20"/>
  <c r="DW94" i="20"/>
  <c r="DW95" i="20"/>
  <c r="DW11" i="20"/>
  <c r="DW108" i="20"/>
  <c r="DW37" i="20"/>
  <c r="DW58" i="20"/>
  <c r="DW48" i="20"/>
  <c r="DW92" i="20"/>
  <c r="DW109" i="20"/>
  <c r="DW39" i="20"/>
  <c r="DW83" i="20"/>
  <c r="DW53" i="20"/>
  <c r="DW74" i="20"/>
  <c r="DW80" i="20"/>
  <c r="DW100" i="20"/>
  <c r="DW18" i="20"/>
  <c r="DW71" i="20"/>
  <c r="DW12" i="20"/>
  <c r="DW17" i="20"/>
  <c r="DW81" i="20"/>
  <c r="DW38" i="20"/>
  <c r="DW102" i="20"/>
  <c r="DW8" i="20"/>
  <c r="DW27" i="20"/>
  <c r="DW52" i="20"/>
  <c r="DW25" i="20"/>
  <c r="DW89" i="20"/>
  <c r="DW46" i="20"/>
  <c r="DW110" i="20"/>
  <c r="DW24" i="20"/>
  <c r="DW43" i="20"/>
  <c r="DW2" i="20"/>
  <c r="DW90" i="20"/>
  <c r="DW3" i="20"/>
  <c r="DW34" i="20"/>
  <c r="DW20" i="20"/>
  <c r="DW106" i="20"/>
  <c r="DW35" i="20"/>
  <c r="DW50" i="20"/>
  <c r="DW59" i="20"/>
  <c r="DW41" i="20"/>
  <c r="DW31" i="20"/>
  <c r="DW75" i="20"/>
  <c r="DW23" i="20"/>
  <c r="DW45" i="20"/>
  <c r="DW36" i="20"/>
  <c r="DW55" i="20"/>
  <c r="DW61" i="20"/>
  <c r="DW96" i="20"/>
  <c r="DX2" i="20" l="1"/>
  <c r="DY1" i="20"/>
  <c r="DW111" i="20"/>
  <c r="DY2" i="20" l="1"/>
  <c r="DZ1" i="20"/>
  <c r="DZ28" i="20" l="1"/>
  <c r="DZ49" i="20"/>
  <c r="DZ46" i="20"/>
  <c r="DZ100" i="20"/>
  <c r="DZ43" i="20"/>
  <c r="DZ7" i="20"/>
  <c r="DZ6" i="20"/>
  <c r="DZ55" i="20"/>
  <c r="DZ32" i="20"/>
  <c r="DZ95" i="20"/>
  <c r="DZ44" i="20"/>
  <c r="DZ108" i="20"/>
  <c r="DZ65" i="20"/>
  <c r="DZ42" i="20"/>
  <c r="DZ59" i="20"/>
  <c r="DZ78" i="20"/>
  <c r="DZ71" i="20"/>
  <c r="DZ52" i="20"/>
  <c r="DZ9" i="20"/>
  <c r="DZ73" i="20"/>
  <c r="DZ58" i="20"/>
  <c r="DZ75" i="20"/>
  <c r="DZ94" i="20"/>
  <c r="DZ2" i="20"/>
  <c r="DZ104" i="20"/>
  <c r="DZ34" i="20"/>
  <c r="DZ70" i="20"/>
  <c r="DZ48" i="20"/>
  <c r="DZ69" i="20"/>
  <c r="DZ67" i="20"/>
  <c r="DZ103" i="20"/>
  <c r="DZ13" i="20"/>
  <c r="DZ66" i="20"/>
  <c r="DZ102" i="20"/>
  <c r="DZ64" i="20"/>
  <c r="DZ85" i="20"/>
  <c r="DZ99" i="20"/>
  <c r="DZ36" i="20"/>
  <c r="DZ93" i="20"/>
  <c r="DZ109" i="20"/>
  <c r="DZ35" i="20"/>
  <c r="DZ60" i="20"/>
  <c r="DZ17" i="20"/>
  <c r="DZ81" i="20"/>
  <c r="DZ74" i="20"/>
  <c r="DZ91" i="20"/>
  <c r="DZ110" i="20"/>
  <c r="DZ4" i="20"/>
  <c r="DZ68" i="20"/>
  <c r="DZ25" i="20"/>
  <c r="DZ89" i="20"/>
  <c r="DZ90" i="20"/>
  <c r="DZ107" i="20"/>
  <c r="DZ47" i="20"/>
  <c r="DZ8" i="20"/>
  <c r="DZ29" i="20"/>
  <c r="DZ98" i="20"/>
  <c r="DZ79" i="20"/>
  <c r="DZ80" i="20"/>
  <c r="DZ101" i="20"/>
  <c r="DZ22" i="20"/>
  <c r="DZ24" i="20"/>
  <c r="DZ45" i="20"/>
  <c r="DZ19" i="20"/>
  <c r="DZ31" i="20"/>
  <c r="DZ96" i="20"/>
  <c r="DZ18" i="20"/>
  <c r="DZ54" i="20"/>
  <c r="DZ27" i="20"/>
  <c r="DZ57" i="20"/>
  <c r="DZ62" i="20"/>
  <c r="DZ16" i="20"/>
  <c r="DZ3" i="20"/>
  <c r="DZ38" i="20"/>
  <c r="DZ12" i="20"/>
  <c r="DZ76" i="20"/>
  <c r="DZ33" i="20"/>
  <c r="DZ97" i="20"/>
  <c r="DZ106" i="20"/>
  <c r="DZ14" i="20"/>
  <c r="DZ23" i="20"/>
  <c r="DZ20" i="20"/>
  <c r="DZ84" i="20"/>
  <c r="DZ41" i="20"/>
  <c r="DZ105" i="20"/>
  <c r="DZ11" i="20"/>
  <c r="DZ30" i="20"/>
  <c r="DZ87" i="20"/>
  <c r="DZ40" i="20"/>
  <c r="DZ61" i="20"/>
  <c r="DZ51" i="20"/>
  <c r="DZ39" i="20"/>
  <c r="DZ5" i="20"/>
  <c r="DZ50" i="20"/>
  <c r="DZ86" i="20"/>
  <c r="DZ56" i="20"/>
  <c r="DZ77" i="20"/>
  <c r="DZ83" i="20"/>
  <c r="EA1" i="20"/>
  <c r="DZ21" i="20"/>
  <c r="DZ82" i="20"/>
  <c r="DZ15" i="20"/>
  <c r="DZ92" i="20"/>
  <c r="DZ10" i="20"/>
  <c r="DZ63" i="20"/>
  <c r="DZ26" i="20"/>
  <c r="DZ72" i="20"/>
  <c r="DZ37" i="20"/>
  <c r="DZ88" i="20"/>
  <c r="DZ53" i="20"/>
  <c r="EA45" i="20" l="1"/>
  <c r="EA109" i="20"/>
  <c r="EA66" i="20"/>
  <c r="EA5" i="20"/>
  <c r="EA69" i="20"/>
  <c r="EA26" i="20"/>
  <c r="EA90" i="20"/>
  <c r="EA9" i="20"/>
  <c r="EA30" i="20"/>
  <c r="EA71" i="20"/>
  <c r="EA96" i="20"/>
  <c r="EA28" i="20"/>
  <c r="EA17" i="20"/>
  <c r="EA38" i="20"/>
  <c r="EA79" i="20"/>
  <c r="EA104" i="20"/>
  <c r="EA60" i="20"/>
  <c r="EA25" i="20"/>
  <c r="EA46" i="20"/>
  <c r="EA87" i="20"/>
  <c r="EA3" i="20"/>
  <c r="EA92" i="20"/>
  <c r="EB1" i="20"/>
  <c r="EA22" i="20"/>
  <c r="EA63" i="20"/>
  <c r="EA88" i="20"/>
  <c r="EA107" i="20"/>
  <c r="EA77" i="20"/>
  <c r="EA98" i="20"/>
  <c r="EA101" i="20"/>
  <c r="EA23" i="20"/>
  <c r="EA94" i="20"/>
  <c r="EA12" i="20"/>
  <c r="EA102" i="20"/>
  <c r="EA44" i="20"/>
  <c r="EA110" i="20"/>
  <c r="EA67" i="20"/>
  <c r="EA65" i="20"/>
  <c r="EA43" i="20"/>
  <c r="EA29" i="20"/>
  <c r="EA7" i="20"/>
  <c r="EA10" i="20"/>
  <c r="EA55" i="20"/>
  <c r="EA31" i="20"/>
  <c r="EA83" i="20"/>
  <c r="EA6" i="20"/>
  <c r="EA72" i="20"/>
  <c r="EA52" i="20"/>
  <c r="EA47" i="20"/>
  <c r="EA99" i="20"/>
  <c r="EA97" i="20"/>
  <c r="EA56" i="20"/>
  <c r="EA108" i="20"/>
  <c r="EA61" i="20"/>
  <c r="EA18" i="20"/>
  <c r="EA82" i="20"/>
  <c r="EA21" i="20"/>
  <c r="EA85" i="20"/>
  <c r="EA42" i="20"/>
  <c r="EA106" i="20"/>
  <c r="EA41" i="20"/>
  <c r="EA62" i="20"/>
  <c r="EA103" i="20"/>
  <c r="EA19" i="20"/>
  <c r="EA36" i="20"/>
  <c r="EA49" i="20"/>
  <c r="EA70" i="20"/>
  <c r="EA8" i="20"/>
  <c r="EA27" i="20"/>
  <c r="EA68" i="20"/>
  <c r="EA57" i="20"/>
  <c r="EA78" i="20"/>
  <c r="EA16" i="20"/>
  <c r="EA35" i="20"/>
  <c r="EA100" i="20"/>
  <c r="EA33" i="20"/>
  <c r="EA54" i="20"/>
  <c r="EA95" i="20"/>
  <c r="EA11" i="20"/>
  <c r="EA4" i="20"/>
  <c r="EA13" i="20"/>
  <c r="EA34" i="20"/>
  <c r="EA37" i="20"/>
  <c r="EA58" i="20"/>
  <c r="EA73" i="20"/>
  <c r="EA32" i="20"/>
  <c r="EA51" i="20"/>
  <c r="EA81" i="20"/>
  <c r="EA40" i="20"/>
  <c r="EA59" i="20"/>
  <c r="EA89" i="20"/>
  <c r="EA48" i="20"/>
  <c r="EA76" i="20"/>
  <c r="EA86" i="20"/>
  <c r="EA24" i="20"/>
  <c r="EA2" i="20"/>
  <c r="EA93" i="20"/>
  <c r="EA50" i="20"/>
  <c r="EA53" i="20"/>
  <c r="EA74" i="20"/>
  <c r="EA105" i="20"/>
  <c r="EA64" i="20"/>
  <c r="EA20" i="20"/>
  <c r="EA39" i="20"/>
  <c r="EA91" i="20"/>
  <c r="EA14" i="20"/>
  <c r="EA80" i="20"/>
  <c r="EA84" i="20"/>
  <c r="EA15" i="20"/>
  <c r="EA75" i="20"/>
  <c r="DZ111" i="20"/>
  <c r="EB30" i="20" l="1"/>
  <c r="EB94" i="20"/>
  <c r="EB47" i="20"/>
  <c r="EB4" i="20"/>
  <c r="EB21" i="20"/>
  <c r="EB40" i="20"/>
  <c r="EB2" i="20"/>
  <c r="EB34" i="20"/>
  <c r="EB98" i="20"/>
  <c r="EB51" i="20"/>
  <c r="EB12" i="20"/>
  <c r="EB29" i="20"/>
  <c r="EB48" i="20"/>
  <c r="EB25" i="20"/>
  <c r="EB38" i="20"/>
  <c r="EB102" i="20"/>
  <c r="EB55" i="20"/>
  <c r="EB20" i="20"/>
  <c r="EB37" i="20"/>
  <c r="EB56" i="20"/>
  <c r="EB57" i="20"/>
  <c r="EB42" i="20"/>
  <c r="EB106" i="20"/>
  <c r="EB59" i="20"/>
  <c r="EB28" i="20"/>
  <c r="EB45" i="20"/>
  <c r="EB64" i="20"/>
  <c r="EB89" i="20"/>
  <c r="EB46" i="20"/>
  <c r="EB110" i="20"/>
  <c r="EB63" i="20"/>
  <c r="EB53" i="20"/>
  <c r="EB72" i="20"/>
  <c r="EB33" i="20"/>
  <c r="EB50" i="20"/>
  <c r="EB67" i="20"/>
  <c r="EB44" i="20"/>
  <c r="EB80" i="20"/>
  <c r="EB65" i="20"/>
  <c r="EB7" i="20"/>
  <c r="EB71" i="20"/>
  <c r="EB69" i="20"/>
  <c r="EB88" i="20"/>
  <c r="EB58" i="20"/>
  <c r="EB11" i="20"/>
  <c r="EB60" i="20"/>
  <c r="EB77" i="20"/>
  <c r="EB36" i="20"/>
  <c r="EB3" i="20"/>
  <c r="EB61" i="20"/>
  <c r="EB54" i="20"/>
  <c r="EB52" i="20"/>
  <c r="EB97" i="20"/>
  <c r="EB75" i="20"/>
  <c r="EB96" i="20"/>
  <c r="EB62" i="20"/>
  <c r="EB68" i="20"/>
  <c r="EB104" i="20"/>
  <c r="EB66" i="20"/>
  <c r="EB19" i="20"/>
  <c r="EB76" i="20"/>
  <c r="EB9" i="20"/>
  <c r="EB70" i="20"/>
  <c r="EB87" i="20"/>
  <c r="EB84" i="20"/>
  <c r="EB41" i="20"/>
  <c r="EB74" i="20"/>
  <c r="EB91" i="20"/>
  <c r="EB109" i="20"/>
  <c r="EB73" i="20"/>
  <c r="EB8" i="20"/>
  <c r="EB82" i="20"/>
  <c r="EB108" i="20"/>
  <c r="EB22" i="20"/>
  <c r="EB103" i="20"/>
  <c r="EB49" i="20"/>
  <c r="EB43" i="20"/>
  <c r="EB13" i="20"/>
  <c r="EB15" i="20"/>
  <c r="EB79" i="20"/>
  <c r="EB85" i="20"/>
  <c r="EC1" i="20"/>
  <c r="EB83" i="20"/>
  <c r="EB93" i="20"/>
  <c r="EB6" i="20"/>
  <c r="EB23" i="20"/>
  <c r="EB101" i="20"/>
  <c r="EB10" i="20"/>
  <c r="EB27" i="20"/>
  <c r="EB92" i="20"/>
  <c r="EB14" i="20"/>
  <c r="EB78" i="20"/>
  <c r="EB31" i="20"/>
  <c r="EB95" i="20"/>
  <c r="EB105" i="20"/>
  <c r="EB18" i="20"/>
  <c r="EB99" i="20"/>
  <c r="EB17" i="20"/>
  <c r="EB39" i="20"/>
  <c r="EB24" i="20"/>
  <c r="EB90" i="20"/>
  <c r="EB107" i="20"/>
  <c r="EB32" i="20"/>
  <c r="EB81" i="20"/>
  <c r="EB100" i="20"/>
  <c r="EB35" i="20"/>
  <c r="EB16" i="20"/>
  <c r="EB86" i="20"/>
  <c r="EB5" i="20"/>
  <c r="EB26" i="20"/>
  <c r="EA111" i="20"/>
  <c r="EC43" i="20" l="1"/>
  <c r="EC107" i="20"/>
  <c r="EC64" i="20"/>
  <c r="EC41" i="20"/>
  <c r="EC66" i="20"/>
  <c r="EC85" i="20"/>
  <c r="EC46" i="20"/>
  <c r="EC47" i="20"/>
  <c r="EC4" i="20"/>
  <c r="EC68" i="20"/>
  <c r="EC49" i="20"/>
  <c r="EC74" i="20"/>
  <c r="EC93" i="20"/>
  <c r="EC78" i="20"/>
  <c r="EC51" i="20"/>
  <c r="EC8" i="20"/>
  <c r="EC72" i="20"/>
  <c r="EC57" i="20"/>
  <c r="EC82" i="20"/>
  <c r="EC101" i="20"/>
  <c r="EC110" i="20"/>
  <c r="EC55" i="20"/>
  <c r="EC12" i="20"/>
  <c r="EC76" i="20"/>
  <c r="EC65" i="20"/>
  <c r="EC90" i="20"/>
  <c r="EC109" i="20"/>
  <c r="EC92" i="20"/>
  <c r="EC97" i="20"/>
  <c r="EC2" i="20"/>
  <c r="EC35" i="20"/>
  <c r="EC25" i="20"/>
  <c r="EC102" i="20"/>
  <c r="EC103" i="20"/>
  <c r="EC58" i="20"/>
  <c r="EC14" i="20"/>
  <c r="EC59" i="20"/>
  <c r="EC16" i="20"/>
  <c r="EC80" i="20"/>
  <c r="EC73" i="20"/>
  <c r="EC98" i="20"/>
  <c r="EC22" i="20"/>
  <c r="ED1" i="20"/>
  <c r="EC63" i="20"/>
  <c r="EC20" i="20"/>
  <c r="EC84" i="20"/>
  <c r="EC81" i="20"/>
  <c r="EC106" i="20"/>
  <c r="EC54" i="20"/>
  <c r="EC3" i="20"/>
  <c r="EC67" i="20"/>
  <c r="EC24" i="20"/>
  <c r="EC88" i="20"/>
  <c r="EC89" i="20"/>
  <c r="EC5" i="20"/>
  <c r="EC86" i="20"/>
  <c r="EC7" i="20"/>
  <c r="EC71" i="20"/>
  <c r="EC28" i="20"/>
  <c r="EC13" i="20"/>
  <c r="EC50" i="20"/>
  <c r="EC33" i="20"/>
  <c r="EC11" i="20"/>
  <c r="EC75" i="20"/>
  <c r="EC32" i="20"/>
  <c r="EC96" i="20"/>
  <c r="EC105" i="20"/>
  <c r="EC21" i="20"/>
  <c r="EC30" i="20"/>
  <c r="EC15" i="20"/>
  <c r="EC79" i="20"/>
  <c r="EC36" i="20"/>
  <c r="EC100" i="20"/>
  <c r="EC10" i="20"/>
  <c r="EC29" i="20"/>
  <c r="EC62" i="20"/>
  <c r="EC19" i="20"/>
  <c r="EC83" i="20"/>
  <c r="EC40" i="20"/>
  <c r="EC104" i="20"/>
  <c r="EC18" i="20"/>
  <c r="EC37" i="20"/>
  <c r="EC94" i="20"/>
  <c r="EC23" i="20"/>
  <c r="EC87" i="20"/>
  <c r="EC44" i="20"/>
  <c r="EC108" i="20"/>
  <c r="EC26" i="20"/>
  <c r="EC45" i="20"/>
  <c r="EC6" i="20"/>
  <c r="EC27" i="20"/>
  <c r="EC91" i="20"/>
  <c r="EC48" i="20"/>
  <c r="EC9" i="20"/>
  <c r="EC34" i="20"/>
  <c r="EC53" i="20"/>
  <c r="EC38" i="20"/>
  <c r="EC31" i="20"/>
  <c r="EC95" i="20"/>
  <c r="EC52" i="20"/>
  <c r="EC17" i="20"/>
  <c r="EC42" i="20"/>
  <c r="EC61" i="20"/>
  <c r="EC70" i="20"/>
  <c r="EC99" i="20"/>
  <c r="EC56" i="20"/>
  <c r="EC69" i="20"/>
  <c r="EC39" i="20"/>
  <c r="EC60" i="20"/>
  <c r="EC77" i="20"/>
  <c r="EB111" i="20"/>
  <c r="ED28" i="20" l="1"/>
  <c r="ED92" i="20"/>
  <c r="ED49" i="20"/>
  <c r="ED6" i="20"/>
  <c r="ED23" i="20"/>
  <c r="ED50" i="20"/>
  <c r="ED19" i="20"/>
  <c r="ED32" i="20"/>
  <c r="ED96" i="20"/>
  <c r="ED53" i="20"/>
  <c r="ED14" i="20"/>
  <c r="ED31" i="20"/>
  <c r="ED58" i="20"/>
  <c r="ED51" i="20"/>
  <c r="ED36" i="20"/>
  <c r="ED100" i="20"/>
  <c r="ED57" i="20"/>
  <c r="ED22" i="20"/>
  <c r="ED66" i="20"/>
  <c r="ED61" i="20"/>
  <c r="ED74" i="20"/>
  <c r="ED44" i="20"/>
  <c r="ED108" i="20"/>
  <c r="ED65" i="20"/>
  <c r="ED38" i="20"/>
  <c r="ED55" i="20"/>
  <c r="ED82" i="20"/>
  <c r="ED59" i="20"/>
  <c r="ED48" i="20"/>
  <c r="ED5" i="20"/>
  <c r="ED69" i="20"/>
  <c r="ED46" i="20"/>
  <c r="ED63" i="20"/>
  <c r="ED90" i="20"/>
  <c r="ED91" i="20"/>
  <c r="ED52" i="20"/>
  <c r="ED9" i="20"/>
  <c r="ED73" i="20"/>
  <c r="ED54" i="20"/>
  <c r="ED71" i="20"/>
  <c r="ED98" i="20"/>
  <c r="ED2" i="20"/>
  <c r="ED56" i="20"/>
  <c r="ED13" i="20"/>
  <c r="ED77" i="20"/>
  <c r="ED62" i="20"/>
  <c r="ED79" i="20"/>
  <c r="ED106" i="20"/>
  <c r="ED86" i="20"/>
  <c r="ED67" i="20"/>
  <c r="ED8" i="20"/>
  <c r="ED29" i="20"/>
  <c r="ED93" i="20"/>
  <c r="ED10" i="20"/>
  <c r="ED99" i="20"/>
  <c r="ED60" i="20"/>
  <c r="ED17" i="20"/>
  <c r="ED81" i="20"/>
  <c r="ED70" i="20"/>
  <c r="ED87" i="20"/>
  <c r="ED3" i="20"/>
  <c r="EE1" i="20"/>
  <c r="ED64" i="20"/>
  <c r="ED21" i="20"/>
  <c r="ED85" i="20"/>
  <c r="ED78" i="20"/>
  <c r="ED95" i="20"/>
  <c r="ED35" i="20"/>
  <c r="ED4" i="20"/>
  <c r="ED68" i="20"/>
  <c r="ED25" i="20"/>
  <c r="ED89" i="20"/>
  <c r="ED103" i="20"/>
  <c r="ED72" i="20"/>
  <c r="ED94" i="20"/>
  <c r="ED12" i="20"/>
  <c r="ED76" i="20"/>
  <c r="ED33" i="20"/>
  <c r="ED97" i="20"/>
  <c r="ED102" i="20"/>
  <c r="ED18" i="20"/>
  <c r="ED11" i="20"/>
  <c r="ED16" i="20"/>
  <c r="ED80" i="20"/>
  <c r="ED37" i="20"/>
  <c r="ED101" i="20"/>
  <c r="ED110" i="20"/>
  <c r="ED26" i="20"/>
  <c r="ED43" i="20"/>
  <c r="ED20" i="20"/>
  <c r="ED84" i="20"/>
  <c r="ED41" i="20"/>
  <c r="ED105" i="20"/>
  <c r="ED7" i="20"/>
  <c r="ED34" i="20"/>
  <c r="ED75" i="20"/>
  <c r="ED24" i="20"/>
  <c r="ED88" i="20"/>
  <c r="ED45" i="20"/>
  <c r="ED109" i="20"/>
  <c r="ED15" i="20"/>
  <c r="ED42" i="20"/>
  <c r="ED107" i="20"/>
  <c r="ED39" i="20"/>
  <c r="ED83" i="20"/>
  <c r="ED40" i="20"/>
  <c r="ED104" i="20"/>
  <c r="ED30" i="20"/>
  <c r="ED47" i="20"/>
  <c r="ED27" i="20"/>
  <c r="EC111" i="20"/>
  <c r="EF1" i="20" l="1"/>
  <c r="EE2" i="20"/>
  <c r="ED111" i="20"/>
  <c r="EF2" i="20" l="1"/>
  <c r="EG1" i="20"/>
  <c r="EG23" i="20" l="1"/>
  <c r="EG87" i="20"/>
  <c r="EG44" i="20"/>
  <c r="EG108" i="20"/>
  <c r="EG17" i="20"/>
  <c r="EG42" i="20"/>
  <c r="EG77" i="20"/>
  <c r="EG43" i="20"/>
  <c r="EG107" i="20"/>
  <c r="EG64" i="20"/>
  <c r="EG38" i="20"/>
  <c r="EG57" i="20"/>
  <c r="EG82" i="20"/>
  <c r="EG29" i="20"/>
  <c r="EG47" i="20"/>
  <c r="EG4" i="20"/>
  <c r="EG68" i="20"/>
  <c r="EG46" i="20"/>
  <c r="EG65" i="20"/>
  <c r="EG90" i="20"/>
  <c r="EG61" i="20"/>
  <c r="EG51" i="20"/>
  <c r="EG8" i="20"/>
  <c r="EG72" i="20"/>
  <c r="EG54" i="20"/>
  <c r="EG73" i="20"/>
  <c r="EG98" i="20"/>
  <c r="EG93" i="20"/>
  <c r="EG39" i="20"/>
  <c r="EG103" i="20"/>
  <c r="EG60" i="20"/>
  <c r="EG30" i="20"/>
  <c r="EG49" i="20"/>
  <c r="EG74" i="20"/>
  <c r="EG85" i="20"/>
  <c r="EG59" i="20"/>
  <c r="EG16" i="20"/>
  <c r="EG80" i="20"/>
  <c r="EG70" i="20"/>
  <c r="EG89" i="20"/>
  <c r="EG5" i="20"/>
  <c r="EH1" i="20"/>
  <c r="EG63" i="20"/>
  <c r="EG20" i="20"/>
  <c r="EG84" i="20"/>
  <c r="EG78" i="20"/>
  <c r="EG97" i="20"/>
  <c r="EG37" i="20"/>
  <c r="EG3" i="20"/>
  <c r="EG67" i="20"/>
  <c r="EG24" i="20"/>
  <c r="EG88" i="20"/>
  <c r="EG86" i="20"/>
  <c r="EG105" i="20"/>
  <c r="EG69" i="20"/>
  <c r="EG55" i="20"/>
  <c r="EG12" i="20"/>
  <c r="EG76" i="20"/>
  <c r="EG62" i="20"/>
  <c r="EG81" i="20"/>
  <c r="EG106" i="20"/>
  <c r="EG11" i="20"/>
  <c r="EG75" i="20"/>
  <c r="EG32" i="20"/>
  <c r="EG96" i="20"/>
  <c r="EG102" i="20"/>
  <c r="EG18" i="20"/>
  <c r="EG2" i="20"/>
  <c r="EG15" i="20"/>
  <c r="EG79" i="20"/>
  <c r="EG36" i="20"/>
  <c r="EG100" i="20"/>
  <c r="EG110" i="20"/>
  <c r="EG26" i="20"/>
  <c r="EG13" i="20"/>
  <c r="EG19" i="20"/>
  <c r="EG83" i="20"/>
  <c r="EG40" i="20"/>
  <c r="EG104" i="20"/>
  <c r="EG9" i="20"/>
  <c r="EG34" i="20"/>
  <c r="EG45" i="20"/>
  <c r="EG7" i="20"/>
  <c r="EG71" i="20"/>
  <c r="EG28" i="20"/>
  <c r="EG92" i="20"/>
  <c r="EG10" i="20"/>
  <c r="EG27" i="20"/>
  <c r="EG48" i="20"/>
  <c r="EG50" i="20"/>
  <c r="EG95" i="20"/>
  <c r="EG14" i="20"/>
  <c r="EG21" i="20"/>
  <c r="EG99" i="20"/>
  <c r="EG22" i="20"/>
  <c r="EG53" i="20"/>
  <c r="EG94" i="20"/>
  <c r="EG101" i="20"/>
  <c r="EG91" i="20"/>
  <c r="EG6" i="20"/>
  <c r="EG25" i="20"/>
  <c r="EG109" i="20"/>
  <c r="EG31" i="20"/>
  <c r="EG52" i="20"/>
  <c r="EG33" i="20"/>
  <c r="EG58" i="20"/>
  <c r="EG35" i="20"/>
  <c r="EG56" i="20"/>
  <c r="EG41" i="20"/>
  <c r="EG66" i="20"/>
  <c r="EH39" i="20" l="1"/>
  <c r="EH30" i="20"/>
  <c r="EH100" i="20"/>
  <c r="EH55" i="20"/>
  <c r="EH27" i="20"/>
  <c r="EH44" i="20"/>
  <c r="EH108" i="20"/>
  <c r="EH65" i="20"/>
  <c r="EH35" i="20"/>
  <c r="EH54" i="20"/>
  <c r="EH71" i="20"/>
  <c r="EH74" i="20"/>
  <c r="EH48" i="20"/>
  <c r="EH5" i="20"/>
  <c r="EH69" i="20"/>
  <c r="EH43" i="20"/>
  <c r="EH62" i="20"/>
  <c r="EH79" i="20"/>
  <c r="EH106" i="20"/>
  <c r="EH52" i="20"/>
  <c r="EH9" i="20"/>
  <c r="EH73" i="20"/>
  <c r="EH51" i="20"/>
  <c r="EH70" i="20"/>
  <c r="EH87" i="20"/>
  <c r="EH2" i="20"/>
  <c r="EH56" i="20"/>
  <c r="EH13" i="20"/>
  <c r="EH77" i="20"/>
  <c r="EH59" i="20"/>
  <c r="EH78" i="20"/>
  <c r="EH95" i="20"/>
  <c r="EH67" i="20"/>
  <c r="EI1" i="20"/>
  <c r="EH21" i="20"/>
  <c r="EH75" i="20"/>
  <c r="EH94" i="20"/>
  <c r="EH4" i="20"/>
  <c r="EH68" i="20"/>
  <c r="EH89" i="20"/>
  <c r="EH83" i="20"/>
  <c r="EH50" i="20"/>
  <c r="EH8" i="20"/>
  <c r="EH29" i="20"/>
  <c r="EH93" i="20"/>
  <c r="EH110" i="20"/>
  <c r="EH82" i="20"/>
  <c r="EH28" i="20"/>
  <c r="EH49" i="20"/>
  <c r="EH96" i="20"/>
  <c r="EH47" i="20"/>
  <c r="EH57" i="20"/>
  <c r="EH40" i="20"/>
  <c r="EH46" i="20"/>
  <c r="EH60" i="20"/>
  <c r="EH17" i="20"/>
  <c r="EH81" i="20"/>
  <c r="EH86" i="20"/>
  <c r="EH103" i="20"/>
  <c r="EH64" i="20"/>
  <c r="EH85" i="20"/>
  <c r="EH18" i="20"/>
  <c r="EH25" i="20"/>
  <c r="EH102" i="20"/>
  <c r="EH72" i="20"/>
  <c r="EH91" i="20"/>
  <c r="EH92" i="20"/>
  <c r="EH22" i="20"/>
  <c r="EH32" i="20"/>
  <c r="EH11" i="20"/>
  <c r="EH36" i="20"/>
  <c r="EH38" i="20"/>
  <c r="EH104" i="20"/>
  <c r="EH63" i="20"/>
  <c r="EH12" i="20"/>
  <c r="EH76" i="20"/>
  <c r="EH33" i="20"/>
  <c r="EH97" i="20"/>
  <c r="EH99" i="20"/>
  <c r="EH7" i="20"/>
  <c r="EH26" i="20"/>
  <c r="EH16" i="20"/>
  <c r="EH80" i="20"/>
  <c r="EH37" i="20"/>
  <c r="EH101" i="20"/>
  <c r="EH107" i="20"/>
  <c r="EH15" i="20"/>
  <c r="EH58" i="20"/>
  <c r="EH20" i="20"/>
  <c r="EH84" i="20"/>
  <c r="EH41" i="20"/>
  <c r="EH105" i="20"/>
  <c r="EH6" i="20"/>
  <c r="EH23" i="20"/>
  <c r="EH90" i="20"/>
  <c r="EH24" i="20"/>
  <c r="EH88" i="20"/>
  <c r="EH45" i="20"/>
  <c r="EH109" i="20"/>
  <c r="EH14" i="20"/>
  <c r="EH31" i="20"/>
  <c r="EH34" i="20"/>
  <c r="EH3" i="20"/>
  <c r="EH66" i="20"/>
  <c r="EH53" i="20"/>
  <c r="EH98" i="20"/>
  <c r="EH19" i="20"/>
  <c r="EH10" i="20"/>
  <c r="EH61" i="20"/>
  <c r="EH42" i="20"/>
  <c r="EG111" i="20"/>
  <c r="EH111" i="20" l="1"/>
  <c r="EI93" i="20"/>
  <c r="EI44" i="20"/>
  <c r="EI2" i="20"/>
  <c r="EI54" i="20"/>
  <c r="EI35" i="20"/>
  <c r="EI101" i="20"/>
  <c r="EI43" i="20"/>
  <c r="EI41" i="20"/>
  <c r="EI32" i="20"/>
  <c r="EI79" i="20"/>
  <c r="EI45" i="20"/>
  <c r="EI109" i="20"/>
  <c r="EI66" i="20"/>
  <c r="EI40" i="20"/>
  <c r="EI59" i="20"/>
  <c r="EI76" i="20"/>
  <c r="EI23" i="20"/>
  <c r="EI49" i="20"/>
  <c r="EI6" i="20"/>
  <c r="EI70" i="20"/>
  <c r="EI48" i="20"/>
  <c r="EI67" i="20"/>
  <c r="EI84" i="20"/>
  <c r="EI55" i="20"/>
  <c r="EI53" i="20"/>
  <c r="EI10" i="20"/>
  <c r="EI74" i="20"/>
  <c r="EI56" i="20"/>
  <c r="EI75" i="20"/>
  <c r="EI92" i="20"/>
  <c r="EI87" i="20"/>
  <c r="EI57" i="20"/>
  <c r="EI14" i="20"/>
  <c r="EI78" i="20"/>
  <c r="EI64" i="20"/>
  <c r="EI83" i="20"/>
  <c r="EI100" i="20"/>
  <c r="EI18" i="20"/>
  <c r="EI82" i="20"/>
  <c r="EI72" i="20"/>
  <c r="EI91" i="20"/>
  <c r="EI108" i="20"/>
  <c r="EI65" i="20"/>
  <c r="EI22" i="20"/>
  <c r="EI86" i="20"/>
  <c r="EI80" i="20"/>
  <c r="EI99" i="20"/>
  <c r="EI31" i="20"/>
  <c r="EI5" i="20"/>
  <c r="EI69" i="20"/>
  <c r="EI90" i="20"/>
  <c r="EI88" i="20"/>
  <c r="EI107" i="20"/>
  <c r="EI63" i="20"/>
  <c r="EI9" i="20"/>
  <c r="EI73" i="20"/>
  <c r="EI30" i="20"/>
  <c r="EI94" i="20"/>
  <c r="EI96" i="20"/>
  <c r="EI4" i="20"/>
  <c r="EI95" i="20"/>
  <c r="EI29" i="20"/>
  <c r="EI8" i="20"/>
  <c r="EI33" i="20"/>
  <c r="EI16" i="20"/>
  <c r="EI15" i="20"/>
  <c r="EI58" i="20"/>
  <c r="EI60" i="20"/>
  <c r="EI105" i="20"/>
  <c r="EI68" i="20"/>
  <c r="EI61" i="20"/>
  <c r="EJ1" i="20"/>
  <c r="EI26" i="20"/>
  <c r="EI50" i="20"/>
  <c r="EI27" i="20"/>
  <c r="EI97" i="20"/>
  <c r="EI52" i="20"/>
  <c r="EI37" i="20"/>
  <c r="EI24" i="20"/>
  <c r="EI47" i="20"/>
  <c r="EI62" i="20"/>
  <c r="EI51" i="20"/>
  <c r="EI13" i="20"/>
  <c r="EI77" i="20"/>
  <c r="EI34" i="20"/>
  <c r="EI98" i="20"/>
  <c r="EI104" i="20"/>
  <c r="EI12" i="20"/>
  <c r="EI7" i="20"/>
  <c r="EI17" i="20"/>
  <c r="EI81" i="20"/>
  <c r="EI38" i="20"/>
  <c r="EI102" i="20"/>
  <c r="EI3" i="20"/>
  <c r="EI20" i="20"/>
  <c r="EI39" i="20"/>
  <c r="EI21" i="20"/>
  <c r="EI85" i="20"/>
  <c r="EI42" i="20"/>
  <c r="EI106" i="20"/>
  <c r="EI11" i="20"/>
  <c r="EI28" i="20"/>
  <c r="EI71" i="20"/>
  <c r="EI25" i="20"/>
  <c r="EI89" i="20"/>
  <c r="EI46" i="20"/>
  <c r="EI110" i="20"/>
  <c r="EI19" i="20"/>
  <c r="EI36" i="20"/>
  <c r="EI103" i="20"/>
  <c r="EI111" i="20" l="1"/>
  <c r="EJ30" i="20"/>
  <c r="EJ94" i="20"/>
  <c r="EJ47" i="20"/>
  <c r="EJ5" i="20"/>
  <c r="EJ24" i="20"/>
  <c r="EJ49" i="20"/>
  <c r="EJ28" i="20"/>
  <c r="EJ34" i="20"/>
  <c r="EJ98" i="20"/>
  <c r="EJ51" i="20"/>
  <c r="EJ13" i="20"/>
  <c r="EJ32" i="20"/>
  <c r="EJ57" i="20"/>
  <c r="EJ60" i="20"/>
  <c r="EJ38" i="20"/>
  <c r="EJ102" i="20"/>
  <c r="EJ55" i="20"/>
  <c r="EJ21" i="20"/>
  <c r="EJ40" i="20"/>
  <c r="EJ65" i="20"/>
  <c r="EJ92" i="20"/>
  <c r="EJ42" i="20"/>
  <c r="EJ106" i="20"/>
  <c r="EJ59" i="20"/>
  <c r="EJ29" i="20"/>
  <c r="EJ48" i="20"/>
  <c r="EJ73" i="20"/>
  <c r="EJ4" i="20"/>
  <c r="EJ46" i="20"/>
  <c r="EJ110" i="20"/>
  <c r="EJ63" i="20"/>
  <c r="EJ37" i="20"/>
  <c r="EJ56" i="20"/>
  <c r="EJ81" i="20"/>
  <c r="EJ36" i="20"/>
  <c r="EJ50" i="20"/>
  <c r="EJ3" i="20"/>
  <c r="EJ67" i="20"/>
  <c r="EJ45" i="20"/>
  <c r="EJ64" i="20"/>
  <c r="EJ89" i="20"/>
  <c r="EJ68" i="20"/>
  <c r="EJ54" i="20"/>
  <c r="EJ7" i="20"/>
  <c r="EJ71" i="20"/>
  <c r="EJ53" i="20"/>
  <c r="EJ72" i="20"/>
  <c r="EJ97" i="20"/>
  <c r="EJ100" i="20"/>
  <c r="EJ58" i="20"/>
  <c r="EJ11" i="20"/>
  <c r="EJ75" i="20"/>
  <c r="EJ61" i="20"/>
  <c r="EJ80" i="20"/>
  <c r="EJ105" i="20"/>
  <c r="EJ90" i="20"/>
  <c r="EJ16" i="20"/>
  <c r="EJ2" i="20"/>
  <c r="EJ62" i="20"/>
  <c r="EJ15" i="20"/>
  <c r="EJ79" i="20"/>
  <c r="EJ69" i="20"/>
  <c r="EJ88" i="20"/>
  <c r="EJ12" i="20"/>
  <c r="EK1" i="20"/>
  <c r="EJ66" i="20"/>
  <c r="EJ19" i="20"/>
  <c r="EJ83" i="20"/>
  <c r="EJ77" i="20"/>
  <c r="EJ96" i="20"/>
  <c r="EJ44" i="20"/>
  <c r="EJ6" i="20"/>
  <c r="EJ70" i="20"/>
  <c r="EJ23" i="20"/>
  <c r="EJ87" i="20"/>
  <c r="EJ85" i="20"/>
  <c r="EJ104" i="20"/>
  <c r="EJ76" i="20"/>
  <c r="EJ10" i="20"/>
  <c r="EJ74" i="20"/>
  <c r="EJ27" i="20"/>
  <c r="EJ91" i="20"/>
  <c r="EJ93" i="20"/>
  <c r="EJ9" i="20"/>
  <c r="EJ108" i="20"/>
  <c r="EJ14" i="20"/>
  <c r="EJ78" i="20"/>
  <c r="EJ31" i="20"/>
  <c r="EJ95" i="20"/>
  <c r="EJ101" i="20"/>
  <c r="EJ17" i="20"/>
  <c r="EJ20" i="20"/>
  <c r="EJ18" i="20"/>
  <c r="EJ82" i="20"/>
  <c r="EJ35" i="20"/>
  <c r="EJ99" i="20"/>
  <c r="EJ109" i="20"/>
  <c r="EJ25" i="20"/>
  <c r="EJ52" i="20"/>
  <c r="EJ22" i="20"/>
  <c r="EJ86" i="20"/>
  <c r="EJ39" i="20"/>
  <c r="EJ103" i="20"/>
  <c r="EJ8" i="20"/>
  <c r="EJ33" i="20"/>
  <c r="EJ84" i="20"/>
  <c r="EJ26" i="20"/>
  <c r="EJ43" i="20"/>
  <c r="EJ107" i="20"/>
  <c r="EJ41" i="20"/>
  <c r="EK43" i="20" l="1"/>
  <c r="EK107" i="20"/>
  <c r="EK64" i="20"/>
  <c r="EK21" i="20"/>
  <c r="EK26" i="20"/>
  <c r="EK62" i="20"/>
  <c r="EK105" i="20"/>
  <c r="EK47" i="20"/>
  <c r="EK4" i="20"/>
  <c r="EK68" i="20"/>
  <c r="EK25" i="20"/>
  <c r="EK37" i="20"/>
  <c r="EK70" i="20"/>
  <c r="EK49" i="20"/>
  <c r="EK51" i="20"/>
  <c r="EK8" i="20"/>
  <c r="EK72" i="20"/>
  <c r="EK29" i="20"/>
  <c r="EK45" i="20"/>
  <c r="EK78" i="20"/>
  <c r="EK81" i="20"/>
  <c r="EK55" i="20"/>
  <c r="EK12" i="20"/>
  <c r="EK76" i="20"/>
  <c r="EK6" i="20"/>
  <c r="EK86" i="20"/>
  <c r="EK59" i="20"/>
  <c r="EK16" i="20"/>
  <c r="EK80" i="20"/>
  <c r="EK22" i="20"/>
  <c r="EK61" i="20"/>
  <c r="EK94" i="20"/>
  <c r="EL1" i="20"/>
  <c r="EK63" i="20"/>
  <c r="EK20" i="20"/>
  <c r="EK84" i="20"/>
  <c r="EK34" i="20"/>
  <c r="EK69" i="20"/>
  <c r="EK102" i="20"/>
  <c r="EK3" i="20"/>
  <c r="EK67" i="20"/>
  <c r="EK24" i="20"/>
  <c r="EK88" i="20"/>
  <c r="EK42" i="20"/>
  <c r="EK77" i="20"/>
  <c r="EK110" i="20"/>
  <c r="EK7" i="20"/>
  <c r="EK71" i="20"/>
  <c r="EK28" i="20"/>
  <c r="EK92" i="20"/>
  <c r="EK50" i="20"/>
  <c r="EK85" i="20"/>
  <c r="EK18" i="20"/>
  <c r="EK14" i="20"/>
  <c r="EK11" i="20"/>
  <c r="EK75" i="20"/>
  <c r="EK32" i="20"/>
  <c r="EK96" i="20"/>
  <c r="EK58" i="20"/>
  <c r="EK93" i="20"/>
  <c r="EK57" i="20"/>
  <c r="EK15" i="20"/>
  <c r="EK79" i="20"/>
  <c r="EK36" i="20"/>
  <c r="EK100" i="20"/>
  <c r="EK66" i="20"/>
  <c r="EK101" i="20"/>
  <c r="EK89" i="20"/>
  <c r="EK19" i="20"/>
  <c r="EK83" i="20"/>
  <c r="EK40" i="20"/>
  <c r="EK104" i="20"/>
  <c r="EK74" i="20"/>
  <c r="EK109" i="20"/>
  <c r="EK2" i="20"/>
  <c r="EK23" i="20"/>
  <c r="EK87" i="20"/>
  <c r="EK44" i="20"/>
  <c r="EK108" i="20"/>
  <c r="EK82" i="20"/>
  <c r="EK33" i="20"/>
  <c r="EK27" i="20"/>
  <c r="EK91" i="20"/>
  <c r="EK48" i="20"/>
  <c r="EK5" i="20"/>
  <c r="EK90" i="20"/>
  <c r="EK30" i="20"/>
  <c r="EK65" i="20"/>
  <c r="EK31" i="20"/>
  <c r="EK95" i="20"/>
  <c r="EK52" i="20"/>
  <c r="EK9" i="20"/>
  <c r="EK98" i="20"/>
  <c r="EK38" i="20"/>
  <c r="EK97" i="20"/>
  <c r="EK35" i="20"/>
  <c r="EK99" i="20"/>
  <c r="EK56" i="20"/>
  <c r="EK13" i="20"/>
  <c r="EK106" i="20"/>
  <c r="EK46" i="20"/>
  <c r="EK41" i="20"/>
  <c r="EK39" i="20"/>
  <c r="EK103" i="20"/>
  <c r="EK60" i="20"/>
  <c r="EK17" i="20"/>
  <c r="EK10" i="20"/>
  <c r="EK54" i="20"/>
  <c r="EK73" i="20"/>
  <c r="EK53" i="20"/>
  <c r="EJ111" i="20"/>
  <c r="EK111" i="20" l="1"/>
  <c r="EL2" i="20"/>
  <c r="EM1" i="20"/>
  <c r="EM2" i="20" l="1"/>
  <c r="EN1" i="20"/>
  <c r="EN22" i="20" l="1"/>
  <c r="EN86" i="20"/>
  <c r="EN39" i="20"/>
  <c r="EN103" i="20"/>
  <c r="EN60" i="20"/>
  <c r="EN57" i="20"/>
  <c r="EN97" i="20"/>
  <c r="EN26" i="20"/>
  <c r="EN90" i="20"/>
  <c r="EN43" i="20"/>
  <c r="EN107" i="20"/>
  <c r="EN64" i="20"/>
  <c r="EN73" i="20"/>
  <c r="EN5" i="20"/>
  <c r="EN46" i="20"/>
  <c r="EN110" i="20"/>
  <c r="EN63" i="20"/>
  <c r="EN20" i="20"/>
  <c r="EN84" i="20"/>
  <c r="EN45" i="20"/>
  <c r="EN85" i="20"/>
  <c r="EN50" i="20"/>
  <c r="EN3" i="20"/>
  <c r="EN67" i="20"/>
  <c r="EN24" i="20"/>
  <c r="EN88" i="20"/>
  <c r="EN61" i="20"/>
  <c r="EN101" i="20"/>
  <c r="EN4" i="20"/>
  <c r="EN89" i="20"/>
  <c r="EN34" i="20"/>
  <c r="EN51" i="20"/>
  <c r="EN72" i="20"/>
  <c r="EN37" i="20"/>
  <c r="EN38" i="20"/>
  <c r="EN102" i="20"/>
  <c r="EN55" i="20"/>
  <c r="EN12" i="20"/>
  <c r="EN76" i="20"/>
  <c r="EN13" i="20"/>
  <c r="EN53" i="20"/>
  <c r="EN42" i="20"/>
  <c r="EN106" i="20"/>
  <c r="EN59" i="20"/>
  <c r="EN16" i="20"/>
  <c r="EN80" i="20"/>
  <c r="EN29" i="20"/>
  <c r="EN69" i="20"/>
  <c r="EN62" i="20"/>
  <c r="EN15" i="20"/>
  <c r="EN79" i="20"/>
  <c r="EN36" i="20"/>
  <c r="EN100" i="20"/>
  <c r="EN109" i="20"/>
  <c r="EO1" i="20"/>
  <c r="EN66" i="20"/>
  <c r="EN19" i="20"/>
  <c r="EN83" i="20"/>
  <c r="EN40" i="20"/>
  <c r="EN104" i="20"/>
  <c r="EN17" i="20"/>
  <c r="EN54" i="20"/>
  <c r="EN7" i="20"/>
  <c r="EN71" i="20"/>
  <c r="EN28" i="20"/>
  <c r="EN92" i="20"/>
  <c r="EN77" i="20"/>
  <c r="EN2" i="20"/>
  <c r="EN58" i="20"/>
  <c r="EN11" i="20"/>
  <c r="EN75" i="20"/>
  <c r="EN32" i="20"/>
  <c r="EN96" i="20"/>
  <c r="EN93" i="20"/>
  <c r="EN14" i="20"/>
  <c r="EN78" i="20"/>
  <c r="EN31" i="20"/>
  <c r="EN95" i="20"/>
  <c r="EN52" i="20"/>
  <c r="EN25" i="20"/>
  <c r="EN65" i="20"/>
  <c r="EN18" i="20"/>
  <c r="EN82" i="20"/>
  <c r="EN35" i="20"/>
  <c r="EN99" i="20"/>
  <c r="EN56" i="20"/>
  <c r="EN41" i="20"/>
  <c r="EN81" i="20"/>
  <c r="EN44" i="20"/>
  <c r="EN10" i="20"/>
  <c r="EN27" i="20"/>
  <c r="EN48" i="20"/>
  <c r="EN30" i="20"/>
  <c r="EN47" i="20"/>
  <c r="EN68" i="20"/>
  <c r="EN21" i="20"/>
  <c r="EN98" i="20"/>
  <c r="EN8" i="20"/>
  <c r="EN105" i="20"/>
  <c r="EN6" i="20"/>
  <c r="EN70" i="20"/>
  <c r="EN23" i="20"/>
  <c r="EN87" i="20"/>
  <c r="EN108" i="20"/>
  <c r="EN33" i="20"/>
  <c r="EN74" i="20"/>
  <c r="EN91" i="20"/>
  <c r="EN9" i="20"/>
  <c r="EN49" i="20"/>
  <c r="EN94" i="20"/>
  <c r="EO19" i="20" l="1"/>
  <c r="EO83" i="20"/>
  <c r="EO40" i="20"/>
  <c r="EO104" i="20"/>
  <c r="EO61" i="20"/>
  <c r="EO54" i="20"/>
  <c r="EO94" i="20"/>
  <c r="EO23" i="20"/>
  <c r="EO87" i="20"/>
  <c r="EO44" i="20"/>
  <c r="EO108" i="20"/>
  <c r="EO65" i="20"/>
  <c r="EO70" i="20"/>
  <c r="EO110" i="20"/>
  <c r="EO43" i="20"/>
  <c r="EO107" i="20"/>
  <c r="EO64" i="20"/>
  <c r="EO21" i="20"/>
  <c r="EO85" i="20"/>
  <c r="EO42" i="20"/>
  <c r="EO82" i="20"/>
  <c r="EO47" i="20"/>
  <c r="EO4" i="20"/>
  <c r="EO68" i="20"/>
  <c r="EO25" i="20"/>
  <c r="EO89" i="20"/>
  <c r="EO58" i="20"/>
  <c r="EO98" i="20"/>
  <c r="EO35" i="20"/>
  <c r="EO99" i="20"/>
  <c r="EO56" i="20"/>
  <c r="EO13" i="20"/>
  <c r="EO77" i="20"/>
  <c r="EO10" i="20"/>
  <c r="EO50" i="20"/>
  <c r="EO39" i="20"/>
  <c r="EO103" i="20"/>
  <c r="EO60" i="20"/>
  <c r="EO17" i="20"/>
  <c r="EO81" i="20"/>
  <c r="EO26" i="20"/>
  <c r="EO66" i="20"/>
  <c r="EO59" i="20"/>
  <c r="EO16" i="20"/>
  <c r="EO80" i="20"/>
  <c r="EO37" i="20"/>
  <c r="EO101" i="20"/>
  <c r="EO106" i="20"/>
  <c r="EP1" i="20"/>
  <c r="EO63" i="20"/>
  <c r="EO20" i="20"/>
  <c r="EO84" i="20"/>
  <c r="EO41" i="20"/>
  <c r="EO105" i="20"/>
  <c r="EO14" i="20"/>
  <c r="EO51" i="20"/>
  <c r="EO8" i="20"/>
  <c r="EO72" i="20"/>
  <c r="EO29" i="20"/>
  <c r="EO93" i="20"/>
  <c r="EO74" i="20"/>
  <c r="EO2" i="20"/>
  <c r="EO55" i="20"/>
  <c r="EO12" i="20"/>
  <c r="EO76" i="20"/>
  <c r="EO33" i="20"/>
  <c r="EO97" i="20"/>
  <c r="EO90" i="20"/>
  <c r="EO11" i="20"/>
  <c r="EO75" i="20"/>
  <c r="EO32" i="20"/>
  <c r="EO96" i="20"/>
  <c r="EO53" i="20"/>
  <c r="EO22" i="20"/>
  <c r="EO62" i="20"/>
  <c r="EO15" i="20"/>
  <c r="EO79" i="20"/>
  <c r="EO36" i="20"/>
  <c r="EO100" i="20"/>
  <c r="EO57" i="20"/>
  <c r="EO38" i="20"/>
  <c r="EO78" i="20"/>
  <c r="EO3" i="20"/>
  <c r="EO24" i="20"/>
  <c r="EO45" i="20"/>
  <c r="EO30" i="20"/>
  <c r="EO71" i="20"/>
  <c r="EO92" i="20"/>
  <c r="EO6" i="20"/>
  <c r="EO27" i="20"/>
  <c r="EO48" i="20"/>
  <c r="EO69" i="20"/>
  <c r="EO18" i="20"/>
  <c r="EO95" i="20"/>
  <c r="EO9" i="20"/>
  <c r="EO102" i="20"/>
  <c r="EO67" i="20"/>
  <c r="EO88" i="20"/>
  <c r="EO109" i="20"/>
  <c r="EO7" i="20"/>
  <c r="EO28" i="20"/>
  <c r="EO49" i="20"/>
  <c r="EO46" i="20"/>
  <c r="EO91" i="20"/>
  <c r="EO5" i="20"/>
  <c r="EO86" i="20"/>
  <c r="EO31" i="20"/>
  <c r="EO52" i="20"/>
  <c r="EO73" i="20"/>
  <c r="EO34" i="20"/>
  <c r="EN111" i="20"/>
  <c r="EO111" i="20" l="1"/>
  <c r="EP44" i="20"/>
  <c r="EP108" i="20"/>
  <c r="EP65" i="20"/>
  <c r="EP22" i="20"/>
  <c r="EP86" i="20"/>
  <c r="EP39" i="20"/>
  <c r="EP79" i="20"/>
  <c r="EP48" i="20"/>
  <c r="EP5" i="20"/>
  <c r="EP69" i="20"/>
  <c r="EP26" i="20"/>
  <c r="EP90" i="20"/>
  <c r="EP4" i="20"/>
  <c r="EP68" i="20"/>
  <c r="EP25" i="20"/>
  <c r="EP89" i="20"/>
  <c r="EP46" i="20"/>
  <c r="EP110" i="20"/>
  <c r="EP27" i="20"/>
  <c r="EP8" i="20"/>
  <c r="EP72" i="20"/>
  <c r="EP29" i="20"/>
  <c r="EP93" i="20"/>
  <c r="EP50" i="20"/>
  <c r="EP3" i="20"/>
  <c r="EP43" i="20"/>
  <c r="EP95" i="20"/>
  <c r="EP60" i="20"/>
  <c r="EP17" i="20"/>
  <c r="EP81" i="20"/>
  <c r="EP38" i="20"/>
  <c r="EP102" i="20"/>
  <c r="EP103" i="20"/>
  <c r="EQ1" i="20"/>
  <c r="EP64" i="20"/>
  <c r="EP21" i="20"/>
  <c r="EP85" i="20"/>
  <c r="EP42" i="20"/>
  <c r="EP106" i="20"/>
  <c r="EP20" i="20"/>
  <c r="EP84" i="20"/>
  <c r="EP41" i="20"/>
  <c r="EP105" i="20"/>
  <c r="EP62" i="20"/>
  <c r="EP51" i="20"/>
  <c r="EP91" i="20"/>
  <c r="EP24" i="20"/>
  <c r="EP88" i="20"/>
  <c r="EP45" i="20"/>
  <c r="EP109" i="20"/>
  <c r="EP66" i="20"/>
  <c r="EP67" i="20"/>
  <c r="EP107" i="20"/>
  <c r="EP31" i="20"/>
  <c r="EP56" i="20"/>
  <c r="EP34" i="20"/>
  <c r="EP87" i="20"/>
  <c r="EP75" i="20"/>
  <c r="EP12" i="20"/>
  <c r="EP76" i="20"/>
  <c r="EP33" i="20"/>
  <c r="EP97" i="20"/>
  <c r="EP54" i="20"/>
  <c r="EP19" i="20"/>
  <c r="EP59" i="20"/>
  <c r="EP16" i="20"/>
  <c r="EP80" i="20"/>
  <c r="EP37" i="20"/>
  <c r="EP101" i="20"/>
  <c r="EP58" i="20"/>
  <c r="EP35" i="20"/>
  <c r="EP36" i="20"/>
  <c r="EP100" i="20"/>
  <c r="EP57" i="20"/>
  <c r="EP14" i="20"/>
  <c r="EP78" i="20"/>
  <c r="EP7" i="20"/>
  <c r="EP47" i="20"/>
  <c r="EP40" i="20"/>
  <c r="EP104" i="20"/>
  <c r="EP61" i="20"/>
  <c r="EP18" i="20"/>
  <c r="EP82" i="20"/>
  <c r="EP23" i="20"/>
  <c r="EP63" i="20"/>
  <c r="EP11" i="20"/>
  <c r="EP28" i="20"/>
  <c r="EP92" i="20"/>
  <c r="EP49" i="20"/>
  <c r="EP6" i="20"/>
  <c r="EP70" i="20"/>
  <c r="EP83" i="20"/>
  <c r="EP15" i="20"/>
  <c r="EP32" i="20"/>
  <c r="EP96" i="20"/>
  <c r="EP53" i="20"/>
  <c r="EP10" i="20"/>
  <c r="EP74" i="20"/>
  <c r="EP99" i="20"/>
  <c r="EP52" i="20"/>
  <c r="EP9" i="20"/>
  <c r="EP73" i="20"/>
  <c r="EP30" i="20"/>
  <c r="EP94" i="20"/>
  <c r="EP71" i="20"/>
  <c r="EP2" i="20"/>
  <c r="EP13" i="20"/>
  <c r="EP77" i="20"/>
  <c r="EP98" i="20"/>
  <c r="EP55" i="20"/>
  <c r="EQ37" i="20" l="1"/>
  <c r="EQ101" i="20"/>
  <c r="EQ58" i="20"/>
  <c r="EQ11" i="20"/>
  <c r="EQ75" i="20"/>
  <c r="EQ20" i="20"/>
  <c r="EQ60" i="20"/>
  <c r="EQ45" i="20"/>
  <c r="EQ109" i="20"/>
  <c r="EQ66" i="20"/>
  <c r="EQ19" i="20"/>
  <c r="EQ83" i="20"/>
  <c r="EQ52" i="20"/>
  <c r="EQ92" i="20"/>
  <c r="EQ49" i="20"/>
  <c r="EQ6" i="20"/>
  <c r="EQ70" i="20"/>
  <c r="EQ23" i="20"/>
  <c r="EQ87" i="20"/>
  <c r="EQ68" i="20"/>
  <c r="EQ108" i="20"/>
  <c r="EQ31" i="20"/>
  <c r="EQ15" i="20"/>
  <c r="EQ30" i="20"/>
  <c r="EQ56" i="20"/>
  <c r="EQ46" i="20"/>
  <c r="EQ12" i="20"/>
  <c r="EQ53" i="20"/>
  <c r="EQ10" i="20"/>
  <c r="EQ74" i="20"/>
  <c r="EQ27" i="20"/>
  <c r="EQ91" i="20"/>
  <c r="EQ84" i="20"/>
  <c r="EQ2" i="20"/>
  <c r="EQ61" i="20"/>
  <c r="EQ18" i="20"/>
  <c r="EQ82" i="20"/>
  <c r="EQ35" i="20"/>
  <c r="EQ99" i="20"/>
  <c r="EQ8" i="20"/>
  <c r="ER1" i="20"/>
  <c r="EQ65" i="20"/>
  <c r="EQ22" i="20"/>
  <c r="EQ86" i="20"/>
  <c r="EQ39" i="20"/>
  <c r="EQ103" i="20"/>
  <c r="EQ24" i="20"/>
  <c r="EQ57" i="20"/>
  <c r="EQ95" i="20"/>
  <c r="EQ36" i="20"/>
  <c r="EQ94" i="20"/>
  <c r="EQ41" i="20"/>
  <c r="EQ110" i="20"/>
  <c r="EQ62" i="20"/>
  <c r="EQ44" i="20"/>
  <c r="EQ78" i="20"/>
  <c r="EQ105" i="20"/>
  <c r="EQ73" i="20"/>
  <c r="EQ16" i="20"/>
  <c r="EQ89" i="20"/>
  <c r="EQ80" i="20"/>
  <c r="EQ76" i="20"/>
  <c r="EQ5" i="20"/>
  <c r="EQ69" i="20"/>
  <c r="EQ26" i="20"/>
  <c r="EQ90" i="20"/>
  <c r="EQ43" i="20"/>
  <c r="EQ107" i="20"/>
  <c r="EQ40" i="20"/>
  <c r="EQ13" i="20"/>
  <c r="EQ77" i="20"/>
  <c r="EQ34" i="20"/>
  <c r="EQ98" i="20"/>
  <c r="EQ51" i="20"/>
  <c r="EQ32" i="20"/>
  <c r="EQ72" i="20"/>
  <c r="EQ17" i="20"/>
  <c r="EQ81" i="20"/>
  <c r="EQ38" i="20"/>
  <c r="EQ102" i="20"/>
  <c r="EQ55" i="20"/>
  <c r="EQ48" i="20"/>
  <c r="EQ88" i="20"/>
  <c r="EQ14" i="20"/>
  <c r="EQ100" i="20"/>
  <c r="EQ9" i="20"/>
  <c r="EQ47" i="20"/>
  <c r="EQ25" i="20"/>
  <c r="EQ63" i="20"/>
  <c r="EQ79" i="20"/>
  <c r="EQ21" i="20"/>
  <c r="EQ85" i="20"/>
  <c r="EQ42" i="20"/>
  <c r="EQ106" i="20"/>
  <c r="EQ59" i="20"/>
  <c r="EQ64" i="20"/>
  <c r="EQ104" i="20"/>
  <c r="EQ29" i="20"/>
  <c r="EQ93" i="20"/>
  <c r="EQ50" i="20"/>
  <c r="EQ3" i="20"/>
  <c r="EQ67" i="20"/>
  <c r="EQ96" i="20"/>
  <c r="EQ28" i="20"/>
  <c r="EQ33" i="20"/>
  <c r="EQ97" i="20"/>
  <c r="EQ54" i="20"/>
  <c r="EQ7" i="20"/>
  <c r="EQ71" i="20"/>
  <c r="EQ4" i="20"/>
  <c r="EP111" i="20"/>
  <c r="EQ111" i="20" l="1"/>
  <c r="ER55" i="20"/>
  <c r="ER20" i="20"/>
  <c r="ER75" i="20"/>
  <c r="ER24" i="20"/>
  <c r="ER54" i="20"/>
  <c r="ER7" i="20"/>
  <c r="ER71" i="20"/>
  <c r="ER28" i="20"/>
  <c r="ER92" i="20"/>
  <c r="ER81" i="20"/>
  <c r="ER2" i="20"/>
  <c r="ER62" i="20"/>
  <c r="ER15" i="20"/>
  <c r="ER79" i="20"/>
  <c r="ER36" i="20"/>
  <c r="ER100" i="20"/>
  <c r="ER5" i="20"/>
  <c r="ES1" i="20"/>
  <c r="ER66" i="20"/>
  <c r="ER19" i="20"/>
  <c r="ER83" i="20"/>
  <c r="ER8" i="20"/>
  <c r="ER109" i="20"/>
  <c r="ER107" i="20"/>
  <c r="ER74" i="20"/>
  <c r="ER48" i="20"/>
  <c r="ER53" i="20"/>
  <c r="ER90" i="20"/>
  <c r="ER56" i="20"/>
  <c r="ER85" i="20"/>
  <c r="ER32" i="20"/>
  <c r="ER73" i="20"/>
  <c r="ER88" i="20"/>
  <c r="ER105" i="20"/>
  <c r="ER96" i="20"/>
  <c r="ER38" i="20"/>
  <c r="ER17" i="20"/>
  <c r="ER110" i="20"/>
  <c r="ER84" i="20"/>
  <c r="ER50" i="20"/>
  <c r="ER104" i="20"/>
  <c r="ER16" i="20"/>
  <c r="ER65" i="20"/>
  <c r="ER6" i="20"/>
  <c r="ER70" i="20"/>
  <c r="ER23" i="20"/>
  <c r="ER87" i="20"/>
  <c r="ER44" i="20"/>
  <c r="ER108" i="20"/>
  <c r="ER37" i="20"/>
  <c r="ER14" i="20"/>
  <c r="ER78" i="20"/>
  <c r="ER31" i="20"/>
  <c r="ER95" i="20"/>
  <c r="ER52" i="20"/>
  <c r="ER29" i="20"/>
  <c r="ER69" i="20"/>
  <c r="ER18" i="20"/>
  <c r="ER82" i="20"/>
  <c r="ER35" i="20"/>
  <c r="ER58" i="20"/>
  <c r="ER40" i="20"/>
  <c r="ER21" i="20"/>
  <c r="ER64" i="20"/>
  <c r="ER27" i="20"/>
  <c r="ER80" i="20"/>
  <c r="ER43" i="20"/>
  <c r="ER57" i="20"/>
  <c r="ER49" i="20"/>
  <c r="ER3" i="20"/>
  <c r="ER106" i="20"/>
  <c r="ER26" i="20"/>
  <c r="ER22" i="20"/>
  <c r="ER86" i="20"/>
  <c r="ER39" i="20"/>
  <c r="ER103" i="20"/>
  <c r="ER60" i="20"/>
  <c r="ER61" i="20"/>
  <c r="ER101" i="20"/>
  <c r="ER30" i="20"/>
  <c r="ER94" i="20"/>
  <c r="ER47" i="20"/>
  <c r="ER4" i="20"/>
  <c r="ER68" i="20"/>
  <c r="ER93" i="20"/>
  <c r="ER25" i="20"/>
  <c r="ER34" i="20"/>
  <c r="ER98" i="20"/>
  <c r="ER51" i="20"/>
  <c r="ER11" i="20"/>
  <c r="ER72" i="20"/>
  <c r="ER41" i="20"/>
  <c r="ER77" i="20"/>
  <c r="ER91" i="20"/>
  <c r="ER13" i="20"/>
  <c r="ER9" i="20"/>
  <c r="ER99" i="20"/>
  <c r="ER45" i="20"/>
  <c r="ER42" i="20"/>
  <c r="ER97" i="20"/>
  <c r="ER102" i="20"/>
  <c r="ER12" i="20"/>
  <c r="ER76" i="20"/>
  <c r="ER46" i="20"/>
  <c r="ER63" i="20"/>
  <c r="ER89" i="20"/>
  <c r="ER67" i="20"/>
  <c r="ER10" i="20"/>
  <c r="ER33" i="20"/>
  <c r="ER59" i="20"/>
  <c r="ER111" i="20" l="1"/>
  <c r="ES2" i="20"/>
  <c r="ET1" i="20"/>
  <c r="ET2" i="20" l="1"/>
  <c r="EU1" i="20"/>
  <c r="EU28" i="20" l="1"/>
  <c r="EU31" i="20"/>
  <c r="EU105" i="20"/>
  <c r="EU78" i="20"/>
  <c r="EU45" i="20"/>
  <c r="EU41" i="20"/>
  <c r="EU104" i="20"/>
  <c r="EU36" i="20"/>
  <c r="EU42" i="20"/>
  <c r="EU6" i="20"/>
  <c r="EU86" i="20"/>
  <c r="EU55" i="20"/>
  <c r="EU80" i="20"/>
  <c r="EU35" i="20"/>
  <c r="EU64" i="20"/>
  <c r="EU43" i="20"/>
  <c r="EU87" i="20"/>
  <c r="EU24" i="20"/>
  <c r="EU33" i="20"/>
  <c r="EU2" i="20"/>
  <c r="EU47" i="20"/>
  <c r="EU90" i="20"/>
  <c r="EU96" i="20"/>
  <c r="EU16" i="20"/>
  <c r="EU93" i="20"/>
  <c r="EU29" i="20"/>
  <c r="EU92" i="20"/>
  <c r="EU88" i="20"/>
  <c r="EU12" i="20"/>
  <c r="EU89" i="20"/>
  <c r="EU23" i="20"/>
  <c r="EU30" i="20"/>
  <c r="EU21" i="20"/>
  <c r="EU70" i="20"/>
  <c r="EU72" i="20"/>
  <c r="EU109" i="20"/>
  <c r="EU69" i="20"/>
  <c r="EU5" i="20"/>
  <c r="EU74" i="20"/>
  <c r="EU98" i="20"/>
  <c r="EU44" i="20"/>
  <c r="EU53" i="20"/>
  <c r="EU17" i="20"/>
  <c r="EU94" i="20"/>
  <c r="EU66" i="20"/>
  <c r="EU3" i="20"/>
  <c r="EU76" i="20"/>
  <c r="EU52" i="20"/>
  <c r="EU63" i="20"/>
  <c r="EU27" i="20"/>
  <c r="EU102" i="20"/>
  <c r="EU75" i="20"/>
  <c r="EU25" i="20"/>
  <c r="EU108" i="20"/>
  <c r="EU37" i="20"/>
  <c r="EU82" i="20"/>
  <c r="EU62" i="20"/>
  <c r="EU56" i="20"/>
  <c r="EU106" i="20"/>
  <c r="EU8" i="20"/>
  <c r="EU85" i="20"/>
  <c r="EU18" i="20"/>
  <c r="EU9" i="20"/>
  <c r="EU48" i="20"/>
  <c r="EU22" i="20"/>
  <c r="EU71" i="20"/>
  <c r="EU101" i="20"/>
  <c r="EU61" i="20"/>
  <c r="EU15" i="20"/>
  <c r="EU65" i="20"/>
  <c r="EU39" i="20"/>
  <c r="EU10" i="20"/>
  <c r="EU20" i="20"/>
  <c r="EU107" i="20"/>
  <c r="EU14" i="20"/>
  <c r="EU95" i="20"/>
  <c r="EU19" i="20"/>
  <c r="EU60" i="20"/>
  <c r="EU73" i="20"/>
  <c r="EU38" i="20"/>
  <c r="EU110" i="20"/>
  <c r="EU83" i="20"/>
  <c r="EU67" i="20"/>
  <c r="EU4" i="20"/>
  <c r="EU68" i="20"/>
  <c r="EU81" i="20"/>
  <c r="EU49" i="20"/>
  <c r="EU13" i="20"/>
  <c r="EU91" i="20"/>
  <c r="EU100" i="20"/>
  <c r="EV1" i="20"/>
  <c r="EU77" i="20"/>
  <c r="EU7" i="20"/>
  <c r="EU84" i="20"/>
  <c r="EU26" i="20"/>
  <c r="EU79" i="20"/>
  <c r="EU40" i="20"/>
  <c r="EU11" i="20"/>
  <c r="EU57" i="20"/>
  <c r="EU103" i="20"/>
  <c r="EU59" i="20"/>
  <c r="EU99" i="20"/>
  <c r="EU97" i="20"/>
  <c r="EU34" i="20"/>
  <c r="EU32" i="20"/>
  <c r="EU50" i="20"/>
  <c r="EU46" i="20"/>
  <c r="EU54" i="20"/>
  <c r="EU58" i="20"/>
  <c r="EU51" i="20"/>
  <c r="EV60" i="20" l="1"/>
  <c r="EV75" i="20"/>
  <c r="EV97" i="20"/>
  <c r="EV20" i="20"/>
  <c r="EV85" i="20"/>
  <c r="EV45" i="20"/>
  <c r="EV108" i="20"/>
  <c r="EV5" i="20"/>
  <c r="EV70" i="20"/>
  <c r="EV41" i="20"/>
  <c r="EV105" i="20"/>
  <c r="EV82" i="20"/>
  <c r="EV56" i="20"/>
  <c r="EV31" i="20"/>
  <c r="EV43" i="20"/>
  <c r="EV59" i="20"/>
  <c r="EV49" i="20"/>
  <c r="EV7" i="20"/>
  <c r="EV92" i="20"/>
  <c r="EV67" i="20"/>
  <c r="EV42" i="20"/>
  <c r="EV86" i="20"/>
  <c r="EV102" i="20"/>
  <c r="EV12" i="20"/>
  <c r="EV72" i="20"/>
  <c r="EV107" i="20"/>
  <c r="EV109" i="20"/>
  <c r="EV64" i="20"/>
  <c r="EV93" i="20"/>
  <c r="EV40" i="20"/>
  <c r="EV100" i="20"/>
  <c r="EV37" i="20"/>
  <c r="EV76" i="20"/>
  <c r="EV26" i="20"/>
  <c r="EV38" i="20"/>
  <c r="EV19" i="20"/>
  <c r="EV9" i="20"/>
  <c r="EV39" i="20"/>
  <c r="EV99" i="20"/>
  <c r="EV91" i="20"/>
  <c r="EV50" i="20"/>
  <c r="EV110" i="20"/>
  <c r="EV32" i="20"/>
  <c r="EV98" i="20"/>
  <c r="EV2" i="20"/>
  <c r="EV29" i="20"/>
  <c r="EV96" i="20"/>
  <c r="EV51" i="20"/>
  <c r="EV77" i="20"/>
  <c r="EV95" i="20"/>
  <c r="EV71" i="20"/>
  <c r="EV106" i="20"/>
  <c r="EV30" i="20"/>
  <c r="EV61" i="20"/>
  <c r="EV34" i="20"/>
  <c r="EV44" i="20"/>
  <c r="EV57" i="20"/>
  <c r="EV18" i="20"/>
  <c r="EV103" i="20"/>
  <c r="EV78" i="20"/>
  <c r="EV52" i="20"/>
  <c r="EV6" i="20"/>
  <c r="EW1" i="20"/>
  <c r="EV65" i="20"/>
  <c r="EV28" i="20"/>
  <c r="EV3" i="20"/>
  <c r="EV88" i="20"/>
  <c r="EV63" i="20"/>
  <c r="EV48" i="20"/>
  <c r="EV21" i="20"/>
  <c r="EV55" i="20"/>
  <c r="EV4" i="20"/>
  <c r="EV54" i="20"/>
  <c r="EV87" i="20"/>
  <c r="EV80" i="20"/>
  <c r="EV23" i="20"/>
  <c r="EV83" i="20"/>
  <c r="EV27" i="20"/>
  <c r="EV69" i="20"/>
  <c r="EV8" i="20"/>
  <c r="EV68" i="20"/>
  <c r="EV13" i="20"/>
  <c r="EV104" i="20"/>
  <c r="EV73" i="20"/>
  <c r="EV14" i="20"/>
  <c r="EV74" i="20"/>
  <c r="EV17" i="20"/>
  <c r="EV81" i="20"/>
  <c r="EV24" i="20"/>
  <c r="EV84" i="20"/>
  <c r="EV53" i="20"/>
  <c r="EV47" i="20"/>
  <c r="EV62" i="20"/>
  <c r="EV66" i="20"/>
  <c r="EV15" i="20"/>
  <c r="EV101" i="20"/>
  <c r="EV22" i="20"/>
  <c r="EV79" i="20"/>
  <c r="EV25" i="20"/>
  <c r="EV89" i="20"/>
  <c r="EV35" i="20"/>
  <c r="EV10" i="20"/>
  <c r="EV33" i="20"/>
  <c r="EV46" i="20"/>
  <c r="EV16" i="20"/>
  <c r="EV90" i="20"/>
  <c r="EV36" i="20"/>
  <c r="EV58" i="20"/>
  <c r="EV94" i="20"/>
  <c r="EV11" i="20"/>
  <c r="EU111" i="20"/>
  <c r="EW14" i="20" l="1"/>
  <c r="EW78" i="20"/>
  <c r="EW41" i="20"/>
  <c r="EW21" i="20"/>
  <c r="EW107" i="20"/>
  <c r="EW87" i="20"/>
  <c r="EW13" i="20"/>
  <c r="EW22" i="20"/>
  <c r="EW86" i="20"/>
  <c r="EW52" i="20"/>
  <c r="EW32" i="20"/>
  <c r="EW12" i="20"/>
  <c r="EW97" i="20"/>
  <c r="EW56" i="20"/>
  <c r="EW58" i="20"/>
  <c r="EW100" i="20"/>
  <c r="EW60" i="20"/>
  <c r="EW18" i="20"/>
  <c r="EW49" i="20"/>
  <c r="EW34" i="20"/>
  <c r="EW68" i="20"/>
  <c r="EW28" i="20"/>
  <c r="EW19" i="20"/>
  <c r="EW74" i="20"/>
  <c r="EW16" i="20"/>
  <c r="EW81" i="20"/>
  <c r="EW50" i="20"/>
  <c r="EW92" i="20"/>
  <c r="EW46" i="20"/>
  <c r="EW84" i="20"/>
  <c r="EW64" i="20"/>
  <c r="EW67" i="20"/>
  <c r="EW54" i="20"/>
  <c r="EW95" i="20"/>
  <c r="EW55" i="20"/>
  <c r="EW2" i="20"/>
  <c r="EW80" i="20"/>
  <c r="EW89" i="20"/>
  <c r="EW98" i="20"/>
  <c r="EW3" i="20"/>
  <c r="EW36" i="20"/>
  <c r="EW30" i="20"/>
  <c r="EW94" i="20"/>
  <c r="EW63" i="20"/>
  <c r="EW43" i="20"/>
  <c r="EW23" i="20"/>
  <c r="EW108" i="20"/>
  <c r="EW99" i="20"/>
  <c r="EW38" i="20"/>
  <c r="EW102" i="20"/>
  <c r="EW73" i="20"/>
  <c r="EW53" i="20"/>
  <c r="EW33" i="20"/>
  <c r="EW24" i="20"/>
  <c r="EW40" i="20"/>
  <c r="EW90" i="20"/>
  <c r="EW37" i="20"/>
  <c r="EW103" i="20"/>
  <c r="EW4" i="20"/>
  <c r="EW88" i="20"/>
  <c r="EW66" i="20"/>
  <c r="EW5" i="20"/>
  <c r="EW71" i="20"/>
  <c r="EW82" i="20"/>
  <c r="EW106" i="20"/>
  <c r="EW59" i="20"/>
  <c r="EW45" i="20"/>
  <c r="EW47" i="20"/>
  <c r="EW35" i="20"/>
  <c r="EW110" i="20"/>
  <c r="EW44" i="20"/>
  <c r="EW83" i="20"/>
  <c r="EW9" i="20"/>
  <c r="EW75" i="20"/>
  <c r="EW109" i="20"/>
  <c r="EW15" i="20"/>
  <c r="EW8" i="20"/>
  <c r="EW104" i="20"/>
  <c r="EW48" i="20"/>
  <c r="EW10" i="20"/>
  <c r="EW101" i="20"/>
  <c r="EW93" i="20"/>
  <c r="EW27" i="20"/>
  <c r="EW62" i="20"/>
  <c r="EW105" i="20"/>
  <c r="EW85" i="20"/>
  <c r="EW6" i="20"/>
  <c r="EW31" i="20"/>
  <c r="EW76" i="20"/>
  <c r="EW57" i="20"/>
  <c r="EW69" i="20"/>
  <c r="EW91" i="20"/>
  <c r="EW39" i="20"/>
  <c r="EW7" i="20"/>
  <c r="EW29" i="20"/>
  <c r="EW11" i="20"/>
  <c r="EW26" i="20"/>
  <c r="EW77" i="20"/>
  <c r="EW25" i="20"/>
  <c r="EW42" i="20"/>
  <c r="EW61" i="20"/>
  <c r="EW20" i="20"/>
  <c r="EW65" i="20"/>
  <c r="EW70" i="20"/>
  <c r="EW96" i="20"/>
  <c r="EW72" i="20"/>
  <c r="EW17" i="20"/>
  <c r="EX1" i="20"/>
  <c r="EW51" i="20"/>
  <c r="EW79" i="20"/>
  <c r="EV111" i="20"/>
  <c r="EX42" i="20" l="1"/>
  <c r="EX106" i="20"/>
  <c r="EX59" i="20"/>
  <c r="EX33" i="20"/>
  <c r="EX52" i="20"/>
  <c r="EX69" i="20"/>
  <c r="EX40" i="20"/>
  <c r="EX50" i="20"/>
  <c r="EX3" i="20"/>
  <c r="EX67" i="20"/>
  <c r="EX49" i="20"/>
  <c r="EX68" i="20"/>
  <c r="EX85" i="20"/>
  <c r="EX104" i="20"/>
  <c r="EX110" i="20"/>
  <c r="EX41" i="20"/>
  <c r="EX77" i="20"/>
  <c r="EX70" i="20"/>
  <c r="EX61" i="20"/>
  <c r="EX86" i="20"/>
  <c r="EX103" i="20"/>
  <c r="EX29" i="20"/>
  <c r="EX102" i="20"/>
  <c r="EX15" i="20"/>
  <c r="EX73" i="20"/>
  <c r="EX109" i="20"/>
  <c r="EX87" i="20"/>
  <c r="EX47" i="20"/>
  <c r="EX64" i="20"/>
  <c r="EX89" i="20"/>
  <c r="EX17" i="20"/>
  <c r="EX78" i="20"/>
  <c r="EX44" i="20"/>
  <c r="EX76" i="20"/>
  <c r="EX9" i="20"/>
  <c r="EX48" i="20"/>
  <c r="EX58" i="20"/>
  <c r="EX11" i="20"/>
  <c r="EX75" i="20"/>
  <c r="EX65" i="20"/>
  <c r="EX84" i="20"/>
  <c r="EX101" i="20"/>
  <c r="EY1" i="20"/>
  <c r="EX66" i="20"/>
  <c r="EX19" i="20"/>
  <c r="EX83" i="20"/>
  <c r="EX81" i="20"/>
  <c r="EX100" i="20"/>
  <c r="EX16" i="20"/>
  <c r="EX14" i="20"/>
  <c r="EX31" i="20"/>
  <c r="EX105" i="20"/>
  <c r="EX24" i="20"/>
  <c r="EX55" i="20"/>
  <c r="EX8" i="20"/>
  <c r="EX7" i="20"/>
  <c r="EX57" i="20"/>
  <c r="EX93" i="20"/>
  <c r="EX30" i="20"/>
  <c r="EX28" i="20"/>
  <c r="EX53" i="20"/>
  <c r="EX13" i="20"/>
  <c r="EX71" i="20"/>
  <c r="EX94" i="20"/>
  <c r="EX23" i="20"/>
  <c r="EX10" i="20"/>
  <c r="EX74" i="20"/>
  <c r="EX27" i="20"/>
  <c r="EX91" i="20"/>
  <c r="EX97" i="20"/>
  <c r="EX5" i="20"/>
  <c r="EX80" i="20"/>
  <c r="EX18" i="20"/>
  <c r="EX82" i="20"/>
  <c r="EX35" i="20"/>
  <c r="EX99" i="20"/>
  <c r="EX4" i="20"/>
  <c r="EX21" i="20"/>
  <c r="EX56" i="20"/>
  <c r="EX46" i="20"/>
  <c r="EX63" i="20"/>
  <c r="EX60" i="20"/>
  <c r="EX72" i="20"/>
  <c r="EX25" i="20"/>
  <c r="EX22" i="20"/>
  <c r="EX39" i="20"/>
  <c r="EX12" i="20"/>
  <c r="EX88" i="20"/>
  <c r="EX62" i="20"/>
  <c r="EX79" i="20"/>
  <c r="EX92" i="20"/>
  <c r="EX38" i="20"/>
  <c r="EX108" i="20"/>
  <c r="EX26" i="20"/>
  <c r="EX90" i="20"/>
  <c r="EX43" i="20"/>
  <c r="EX107" i="20"/>
  <c r="EX20" i="20"/>
  <c r="EX37" i="20"/>
  <c r="EX32" i="20"/>
  <c r="EX34" i="20"/>
  <c r="EX98" i="20"/>
  <c r="EX51" i="20"/>
  <c r="EX36" i="20"/>
  <c r="EX96" i="20"/>
  <c r="EX95" i="20"/>
  <c r="EX6" i="20"/>
  <c r="EX54" i="20"/>
  <c r="EX2" i="20"/>
  <c r="EX45" i="20"/>
  <c r="EW111" i="20"/>
  <c r="EY27" i="20" l="1"/>
  <c r="EY91" i="20"/>
  <c r="EY48" i="20"/>
  <c r="EY6" i="20"/>
  <c r="EY25" i="20"/>
  <c r="EY50" i="20"/>
  <c r="EY45" i="20"/>
  <c r="EY35" i="20"/>
  <c r="EY99" i="20"/>
  <c r="EY56" i="20"/>
  <c r="EY22" i="20"/>
  <c r="EY41" i="20"/>
  <c r="EY66" i="20"/>
  <c r="EY109" i="20"/>
  <c r="EY87" i="20"/>
  <c r="EY108" i="20"/>
  <c r="EY42" i="20"/>
  <c r="EY36" i="20"/>
  <c r="EY69" i="20"/>
  <c r="EY95" i="20"/>
  <c r="EY14" i="20"/>
  <c r="EY58" i="20"/>
  <c r="EY7" i="20"/>
  <c r="EY28" i="20"/>
  <c r="EY5" i="20"/>
  <c r="EY43" i="20"/>
  <c r="EY107" i="20"/>
  <c r="EY64" i="20"/>
  <c r="EY38" i="20"/>
  <c r="EY57" i="20"/>
  <c r="EY82" i="20"/>
  <c r="EY53" i="20"/>
  <c r="EY51" i="20"/>
  <c r="EY8" i="20"/>
  <c r="EY72" i="20"/>
  <c r="EY54" i="20"/>
  <c r="EY73" i="20"/>
  <c r="EY98" i="20"/>
  <c r="EY2" i="20"/>
  <c r="EY12" i="20"/>
  <c r="EY62" i="20"/>
  <c r="EY106" i="20"/>
  <c r="EY100" i="20"/>
  <c r="EZ1" i="20"/>
  <c r="EY20" i="20"/>
  <c r="EY78" i="20"/>
  <c r="EY61" i="20"/>
  <c r="EY39" i="20"/>
  <c r="EY60" i="20"/>
  <c r="EY49" i="20"/>
  <c r="EY21" i="20"/>
  <c r="EY46" i="20"/>
  <c r="EY10" i="20"/>
  <c r="EY59" i="20"/>
  <c r="EY16" i="20"/>
  <c r="EY80" i="20"/>
  <c r="EY70" i="20"/>
  <c r="EY89" i="20"/>
  <c r="EY29" i="20"/>
  <c r="EY3" i="20"/>
  <c r="EY67" i="20"/>
  <c r="EY24" i="20"/>
  <c r="EY88" i="20"/>
  <c r="EY86" i="20"/>
  <c r="EY105" i="20"/>
  <c r="EY93" i="20"/>
  <c r="EY23" i="20"/>
  <c r="EY44" i="20"/>
  <c r="EY17" i="20"/>
  <c r="EY13" i="20"/>
  <c r="EY110" i="20"/>
  <c r="EY31" i="20"/>
  <c r="EY52" i="20"/>
  <c r="EY33" i="20"/>
  <c r="EY77" i="20"/>
  <c r="EY71" i="20"/>
  <c r="EY92" i="20"/>
  <c r="EY65" i="20"/>
  <c r="EY11" i="20"/>
  <c r="EY75" i="20"/>
  <c r="EY32" i="20"/>
  <c r="EY96" i="20"/>
  <c r="EY102" i="20"/>
  <c r="EY18" i="20"/>
  <c r="EY37" i="20"/>
  <c r="EY19" i="20"/>
  <c r="EY83" i="20"/>
  <c r="EY40" i="20"/>
  <c r="EY104" i="20"/>
  <c r="EY9" i="20"/>
  <c r="EY34" i="20"/>
  <c r="EY101" i="20"/>
  <c r="EY55" i="20"/>
  <c r="EY76" i="20"/>
  <c r="EY81" i="20"/>
  <c r="EY47" i="20"/>
  <c r="EY26" i="20"/>
  <c r="EY63" i="20"/>
  <c r="EY84" i="20"/>
  <c r="EY97" i="20"/>
  <c r="EY79" i="20"/>
  <c r="EY103" i="20"/>
  <c r="EY30" i="20"/>
  <c r="EY74" i="20"/>
  <c r="EY4" i="20"/>
  <c r="EY90" i="20"/>
  <c r="EY94" i="20"/>
  <c r="EY68" i="20"/>
  <c r="EY85" i="20"/>
  <c r="EY15" i="20"/>
  <c r="EX111" i="20"/>
  <c r="EY111" i="20" l="1"/>
  <c r="FA1" i="20"/>
  <c r="EZ2" i="20"/>
  <c r="FB1" i="20" l="1"/>
  <c r="FA2" i="20"/>
  <c r="FB26" i="20" l="1"/>
  <c r="FB103" i="20"/>
  <c r="FB34" i="20"/>
  <c r="FB5" i="20"/>
  <c r="FB94" i="20"/>
  <c r="FB102" i="20"/>
  <c r="FB93" i="20"/>
  <c r="FB42" i="20"/>
  <c r="FB106" i="20"/>
  <c r="FB55" i="20"/>
  <c r="FB21" i="20"/>
  <c r="FB40" i="20"/>
  <c r="FB65" i="20"/>
  <c r="FB108" i="20"/>
  <c r="FB50" i="20"/>
  <c r="FC1" i="20"/>
  <c r="FB63" i="20"/>
  <c r="FB37" i="20"/>
  <c r="FB56" i="20"/>
  <c r="FB81" i="20"/>
  <c r="FB52" i="20"/>
  <c r="FB11" i="20"/>
  <c r="FB61" i="20"/>
  <c r="FB105" i="20"/>
  <c r="FB67" i="20"/>
  <c r="FB6" i="20"/>
  <c r="FB19" i="20"/>
  <c r="FB77" i="20"/>
  <c r="FB60" i="20"/>
  <c r="FB46" i="20"/>
  <c r="FB59" i="20"/>
  <c r="FB48" i="20"/>
  <c r="FB20" i="20"/>
  <c r="FB99" i="20"/>
  <c r="FB64" i="20"/>
  <c r="FB39" i="20"/>
  <c r="FB33" i="20"/>
  <c r="FB47" i="20"/>
  <c r="FB44" i="20"/>
  <c r="FB3" i="20"/>
  <c r="FB14" i="20"/>
  <c r="FB35" i="20"/>
  <c r="FB58" i="20"/>
  <c r="FB7" i="20"/>
  <c r="FB71" i="20"/>
  <c r="FB53" i="20"/>
  <c r="FB72" i="20"/>
  <c r="FB97" i="20"/>
  <c r="FB2" i="20"/>
  <c r="FB66" i="20"/>
  <c r="FB15" i="20"/>
  <c r="FB79" i="20"/>
  <c r="FB69" i="20"/>
  <c r="FB88" i="20"/>
  <c r="FB28" i="20"/>
  <c r="FB30" i="20"/>
  <c r="FB43" i="20"/>
  <c r="FB16" i="20"/>
  <c r="FB12" i="20"/>
  <c r="FB109" i="20"/>
  <c r="FB38" i="20"/>
  <c r="FB51" i="20"/>
  <c r="FB32" i="20"/>
  <c r="FB76" i="20"/>
  <c r="FB78" i="20"/>
  <c r="FB91" i="20"/>
  <c r="FB9" i="20"/>
  <c r="FB22" i="20"/>
  <c r="FB100" i="20"/>
  <c r="FB24" i="20"/>
  <c r="FB41" i="20"/>
  <c r="FB13" i="20"/>
  <c r="FB27" i="20"/>
  <c r="FB84" i="20"/>
  <c r="FB10" i="20"/>
  <c r="FB74" i="20"/>
  <c r="FB23" i="20"/>
  <c r="FB87" i="20"/>
  <c r="FB85" i="20"/>
  <c r="FB104" i="20"/>
  <c r="FB92" i="20"/>
  <c r="FB18" i="20"/>
  <c r="FB82" i="20"/>
  <c r="FB31" i="20"/>
  <c r="FB95" i="20"/>
  <c r="FB101" i="20"/>
  <c r="FB17" i="20"/>
  <c r="FB36" i="20"/>
  <c r="FB62" i="20"/>
  <c r="FB75" i="20"/>
  <c r="FB80" i="20"/>
  <c r="FB54" i="20"/>
  <c r="FB25" i="20"/>
  <c r="FB70" i="20"/>
  <c r="FB83" i="20"/>
  <c r="FB96" i="20"/>
  <c r="FB45" i="20"/>
  <c r="FB110" i="20"/>
  <c r="FB29" i="20"/>
  <c r="FB73" i="20"/>
  <c r="FB86" i="20"/>
  <c r="FB89" i="20"/>
  <c r="FB90" i="20"/>
  <c r="FB8" i="20"/>
  <c r="FB98" i="20"/>
  <c r="FB49" i="20"/>
  <c r="FB107" i="20"/>
  <c r="FB68" i="20"/>
  <c r="FB57" i="20"/>
  <c r="FB4" i="20"/>
  <c r="FB111" i="20" l="1"/>
  <c r="FC19" i="20"/>
  <c r="FC83" i="20"/>
  <c r="FC40" i="20"/>
  <c r="FC104" i="20"/>
  <c r="FC5" i="20"/>
  <c r="FC22" i="20"/>
  <c r="FC17" i="20"/>
  <c r="FC27" i="20"/>
  <c r="FC91" i="20"/>
  <c r="FC79" i="20"/>
  <c r="FC68" i="20"/>
  <c r="FC90" i="20"/>
  <c r="FC38" i="20"/>
  <c r="FC65" i="20"/>
  <c r="FC108" i="20"/>
  <c r="FC110" i="20"/>
  <c r="FC87" i="20"/>
  <c r="FC76" i="20"/>
  <c r="FC98" i="20"/>
  <c r="FC46" i="20"/>
  <c r="FC63" i="20"/>
  <c r="FC14" i="20"/>
  <c r="FC49" i="20"/>
  <c r="FC72" i="20"/>
  <c r="FC15" i="20"/>
  <c r="FC61" i="20"/>
  <c r="FC23" i="20"/>
  <c r="FC77" i="20"/>
  <c r="FC16" i="20"/>
  <c r="FC102" i="20"/>
  <c r="FC35" i="20"/>
  <c r="FC99" i="20"/>
  <c r="FC56" i="20"/>
  <c r="FC18" i="20"/>
  <c r="FC37" i="20"/>
  <c r="FC54" i="20"/>
  <c r="FC57" i="20"/>
  <c r="FC43" i="20"/>
  <c r="FC107" i="20"/>
  <c r="FC4" i="20"/>
  <c r="FC92" i="20"/>
  <c r="FC21" i="20"/>
  <c r="FC78" i="20"/>
  <c r="FC7" i="20"/>
  <c r="FC74" i="20"/>
  <c r="FC33" i="20"/>
  <c r="FC12" i="20"/>
  <c r="FC96" i="20"/>
  <c r="FC29" i="20"/>
  <c r="FC94" i="20"/>
  <c r="FC71" i="20"/>
  <c r="FC95" i="20"/>
  <c r="FC80" i="20"/>
  <c r="FC106" i="20"/>
  <c r="FC62" i="20"/>
  <c r="FC39" i="20"/>
  <c r="FC34" i="20"/>
  <c r="FC51" i="20"/>
  <c r="FC69" i="20"/>
  <c r="FC97" i="20"/>
  <c r="FC28" i="20"/>
  <c r="FC20" i="20"/>
  <c r="FC32" i="20"/>
  <c r="FC73" i="20"/>
  <c r="FC100" i="20"/>
  <c r="FC53" i="20"/>
  <c r="FC3" i="20"/>
  <c r="FC67" i="20"/>
  <c r="FC24" i="20"/>
  <c r="FC88" i="20"/>
  <c r="FC82" i="20"/>
  <c r="FC101" i="20"/>
  <c r="FC9" i="20"/>
  <c r="FC11" i="20"/>
  <c r="FC75" i="20"/>
  <c r="FC47" i="20"/>
  <c r="FC48" i="20"/>
  <c r="FC42" i="20"/>
  <c r="FC109" i="20"/>
  <c r="FC81" i="20"/>
  <c r="FC64" i="20"/>
  <c r="FC30" i="20"/>
  <c r="FC55" i="20"/>
  <c r="FC52" i="20"/>
  <c r="FC58" i="20"/>
  <c r="FC6" i="20"/>
  <c r="FC25" i="20"/>
  <c r="FC31" i="20"/>
  <c r="FC36" i="20"/>
  <c r="FC26" i="20"/>
  <c r="FC85" i="20"/>
  <c r="FC105" i="20"/>
  <c r="FC44" i="20"/>
  <c r="FC70" i="20"/>
  <c r="FC2" i="20"/>
  <c r="FC60" i="20"/>
  <c r="FC66" i="20"/>
  <c r="FC89" i="20"/>
  <c r="FC84" i="20"/>
  <c r="FC8" i="20"/>
  <c r="FC50" i="20"/>
  <c r="FC86" i="20"/>
  <c r="FC59" i="20"/>
  <c r="FD1" i="20"/>
  <c r="FC41" i="20"/>
  <c r="FC93" i="20"/>
  <c r="FC10" i="20"/>
  <c r="FC13" i="20"/>
  <c r="FC45" i="20"/>
  <c r="FC103" i="20"/>
  <c r="FC111" i="20" l="1"/>
  <c r="FD80" i="20"/>
  <c r="FD95" i="20"/>
  <c r="FD28" i="20"/>
  <c r="FD30" i="20"/>
  <c r="FD14" i="20"/>
  <c r="FD8" i="20"/>
  <c r="FD79" i="20"/>
  <c r="FD70" i="20"/>
  <c r="FD32" i="20"/>
  <c r="FD96" i="20"/>
  <c r="FD53" i="20"/>
  <c r="FD10" i="20"/>
  <c r="FD26" i="20"/>
  <c r="FD51" i="20"/>
  <c r="FD102" i="20"/>
  <c r="FD44" i="20"/>
  <c r="FD33" i="20"/>
  <c r="FD18" i="20"/>
  <c r="FD78" i="20"/>
  <c r="FD52" i="20"/>
  <c r="FD9" i="20"/>
  <c r="FD73" i="20"/>
  <c r="FD39" i="20"/>
  <c r="FD66" i="20"/>
  <c r="FD91" i="20"/>
  <c r="FD2" i="20"/>
  <c r="FD24" i="20"/>
  <c r="FD88" i="20"/>
  <c r="FD45" i="20"/>
  <c r="FD109" i="20"/>
  <c r="FD3" i="20"/>
  <c r="FD35" i="20"/>
  <c r="FD38" i="20"/>
  <c r="FD65" i="20"/>
  <c r="FD50" i="20"/>
  <c r="FD25" i="20"/>
  <c r="FD71" i="20"/>
  <c r="FD54" i="20"/>
  <c r="FD49" i="20"/>
  <c r="FD104" i="20"/>
  <c r="FD61" i="20"/>
  <c r="FD42" i="20"/>
  <c r="FD67" i="20"/>
  <c r="FD97" i="20"/>
  <c r="FD43" i="20"/>
  <c r="FD62" i="20"/>
  <c r="FD100" i="20"/>
  <c r="FD59" i="20"/>
  <c r="FD93" i="20"/>
  <c r="FD17" i="20"/>
  <c r="FD48" i="20"/>
  <c r="FD5" i="20"/>
  <c r="FD69" i="20"/>
  <c r="FD31" i="20"/>
  <c r="FD58" i="20"/>
  <c r="FD83" i="20"/>
  <c r="FD110" i="20"/>
  <c r="FD60" i="20"/>
  <c r="FD81" i="20"/>
  <c r="FD7" i="20"/>
  <c r="FD4" i="20"/>
  <c r="FD68" i="20"/>
  <c r="FD89" i="20"/>
  <c r="FD98" i="20"/>
  <c r="FD40" i="20"/>
  <c r="FD15" i="20"/>
  <c r="FD46" i="20"/>
  <c r="FD55" i="20"/>
  <c r="FD34" i="20"/>
  <c r="FD72" i="20"/>
  <c r="FD86" i="20"/>
  <c r="FE1" i="20"/>
  <c r="FD64" i="20"/>
  <c r="FD21" i="20"/>
  <c r="FD85" i="20"/>
  <c r="FD63" i="20"/>
  <c r="FD90" i="20"/>
  <c r="FD22" i="20"/>
  <c r="FD12" i="20"/>
  <c r="FD76" i="20"/>
  <c r="FD6" i="20"/>
  <c r="FD75" i="20"/>
  <c r="FD20" i="20"/>
  <c r="FD84" i="20"/>
  <c r="FD41" i="20"/>
  <c r="FD105" i="20"/>
  <c r="FD103" i="20"/>
  <c r="FD27" i="20"/>
  <c r="FD94" i="20"/>
  <c r="FD82" i="20"/>
  <c r="FD56" i="20"/>
  <c r="FD13" i="20"/>
  <c r="FD77" i="20"/>
  <c r="FD47" i="20"/>
  <c r="FD74" i="20"/>
  <c r="FD99" i="20"/>
  <c r="FD92" i="20"/>
  <c r="FD23" i="20"/>
  <c r="FD107" i="20"/>
  <c r="FD16" i="20"/>
  <c r="FD37" i="20"/>
  <c r="FD101" i="20"/>
  <c r="FD19" i="20"/>
  <c r="FD108" i="20"/>
  <c r="FD36" i="20"/>
  <c r="FD57" i="20"/>
  <c r="FD11" i="20"/>
  <c r="FD29" i="20"/>
  <c r="FD106" i="20"/>
  <c r="FD87" i="20"/>
  <c r="FD111" i="20" l="1"/>
  <c r="FE17" i="20"/>
  <c r="FE81" i="20"/>
  <c r="FE38" i="20"/>
  <c r="FE102" i="20"/>
  <c r="FE55" i="20"/>
  <c r="FE44" i="20"/>
  <c r="FE84" i="20"/>
  <c r="FE18" i="20"/>
  <c r="FE99" i="20"/>
  <c r="FE5" i="20"/>
  <c r="FE69" i="20"/>
  <c r="FE26" i="20"/>
  <c r="FE90" i="20"/>
  <c r="FE43" i="20"/>
  <c r="FE107" i="20"/>
  <c r="FE36" i="20"/>
  <c r="FE13" i="20"/>
  <c r="FE34" i="20"/>
  <c r="FE4" i="20"/>
  <c r="FE57" i="20"/>
  <c r="FE14" i="20"/>
  <c r="FE78" i="20"/>
  <c r="FE31" i="20"/>
  <c r="FE95" i="20"/>
  <c r="FE96" i="20"/>
  <c r="FE45" i="20"/>
  <c r="FE35" i="20"/>
  <c r="FE72" i="20"/>
  <c r="FE73" i="20"/>
  <c r="FE94" i="20"/>
  <c r="FE47" i="20"/>
  <c r="FE52" i="20"/>
  <c r="FE109" i="20"/>
  <c r="FE67" i="20"/>
  <c r="FE51" i="20"/>
  <c r="FE27" i="20"/>
  <c r="FE80" i="20"/>
  <c r="FE83" i="20"/>
  <c r="FE105" i="20"/>
  <c r="FE79" i="20"/>
  <c r="FE98" i="20"/>
  <c r="FE33" i="20"/>
  <c r="FE97" i="20"/>
  <c r="FE54" i="20"/>
  <c r="FE7" i="20"/>
  <c r="FE71" i="20"/>
  <c r="FE108" i="20"/>
  <c r="FE24" i="20"/>
  <c r="FE66" i="20"/>
  <c r="FE92" i="20"/>
  <c r="FE21" i="20"/>
  <c r="FE85" i="20"/>
  <c r="FE42" i="20"/>
  <c r="FE106" i="20"/>
  <c r="FE59" i="20"/>
  <c r="FE60" i="20"/>
  <c r="FE100" i="20"/>
  <c r="FE29" i="20"/>
  <c r="FE82" i="20"/>
  <c r="FE9" i="20"/>
  <c r="FE30" i="20"/>
  <c r="FE12" i="20"/>
  <c r="FE10" i="20"/>
  <c r="FE93" i="20"/>
  <c r="FE62" i="20"/>
  <c r="FE32" i="20"/>
  <c r="FE48" i="20"/>
  <c r="FE49" i="20"/>
  <c r="FE6" i="20"/>
  <c r="FE70" i="20"/>
  <c r="FE23" i="20"/>
  <c r="FE87" i="20"/>
  <c r="FE64" i="20"/>
  <c r="FE56" i="20"/>
  <c r="FE3" i="20"/>
  <c r="FE68" i="20"/>
  <c r="FE37" i="20"/>
  <c r="FE101" i="20"/>
  <c r="FE58" i="20"/>
  <c r="FE11" i="20"/>
  <c r="FE75" i="20"/>
  <c r="FE16" i="20"/>
  <c r="FE88" i="20"/>
  <c r="FE77" i="20"/>
  <c r="FE19" i="20"/>
  <c r="FE25" i="20"/>
  <c r="FE89" i="20"/>
  <c r="FE46" i="20"/>
  <c r="FE110" i="20"/>
  <c r="FE63" i="20"/>
  <c r="FE76" i="20"/>
  <c r="FE8" i="20"/>
  <c r="FE50" i="20"/>
  <c r="FE28" i="20"/>
  <c r="FF1" i="20"/>
  <c r="FE65" i="20"/>
  <c r="FE22" i="20"/>
  <c r="FE86" i="20"/>
  <c r="FE39" i="20"/>
  <c r="FE103" i="20"/>
  <c r="FE20" i="20"/>
  <c r="FE61" i="20"/>
  <c r="FE104" i="20"/>
  <c r="FE53" i="20"/>
  <c r="FE74" i="20"/>
  <c r="FE91" i="20"/>
  <c r="FE2" i="20"/>
  <c r="FE41" i="20"/>
  <c r="FE15" i="20"/>
  <c r="FE40" i="20"/>
  <c r="FF26" i="20" l="1"/>
  <c r="FF90" i="20"/>
  <c r="FF43" i="20"/>
  <c r="FF107" i="20"/>
  <c r="FF64" i="20"/>
  <c r="FF73" i="20"/>
  <c r="FF53" i="20"/>
  <c r="FF38" i="20"/>
  <c r="FF7" i="20"/>
  <c r="FF44" i="20"/>
  <c r="FF14" i="20"/>
  <c r="FF78" i="20"/>
  <c r="FF31" i="20"/>
  <c r="FF95" i="20"/>
  <c r="FF52" i="20"/>
  <c r="FF25" i="20"/>
  <c r="FF65" i="20"/>
  <c r="FF76" i="20"/>
  <c r="FF34" i="20"/>
  <c r="FF98" i="20"/>
  <c r="FF51" i="20"/>
  <c r="FF8" i="20"/>
  <c r="FF72" i="20"/>
  <c r="FF105" i="20"/>
  <c r="FF108" i="20"/>
  <c r="FF28" i="20"/>
  <c r="FF42" i="20"/>
  <c r="FF106" i="20"/>
  <c r="FF59" i="20"/>
  <c r="FF16" i="20"/>
  <c r="FF80" i="20"/>
  <c r="FF29" i="20"/>
  <c r="FF85" i="20"/>
  <c r="FF54" i="20"/>
  <c r="FF55" i="20"/>
  <c r="FF92" i="20"/>
  <c r="FF30" i="20"/>
  <c r="FF94" i="20"/>
  <c r="FF47" i="20"/>
  <c r="FF4" i="20"/>
  <c r="FF68" i="20"/>
  <c r="FF89" i="20"/>
  <c r="FF5" i="20"/>
  <c r="FF21" i="20"/>
  <c r="FF50" i="20"/>
  <c r="FF3" i="20"/>
  <c r="FF67" i="20"/>
  <c r="FF24" i="20"/>
  <c r="FF88" i="20"/>
  <c r="FF61" i="20"/>
  <c r="FF101" i="20"/>
  <c r="FF103" i="20"/>
  <c r="FF57" i="20"/>
  <c r="FF104" i="20"/>
  <c r="FF58" i="20"/>
  <c r="FF11" i="20"/>
  <c r="FF75" i="20"/>
  <c r="FF32" i="20"/>
  <c r="FF96" i="20"/>
  <c r="FF93" i="20"/>
  <c r="FF6" i="20"/>
  <c r="FF70" i="20"/>
  <c r="FF87" i="20"/>
  <c r="FF77" i="20"/>
  <c r="FF46" i="20"/>
  <c r="FF110" i="20"/>
  <c r="FF63" i="20"/>
  <c r="FF20" i="20"/>
  <c r="FF84" i="20"/>
  <c r="FF45" i="20"/>
  <c r="FF37" i="20"/>
  <c r="FG1" i="20"/>
  <c r="FF66" i="20"/>
  <c r="FF19" i="20"/>
  <c r="FF83" i="20"/>
  <c r="FF40" i="20"/>
  <c r="FF17" i="20"/>
  <c r="FF10" i="20"/>
  <c r="FF74" i="20"/>
  <c r="FF27" i="20"/>
  <c r="FF91" i="20"/>
  <c r="FF48" i="20"/>
  <c r="FF9" i="20"/>
  <c r="FF49" i="20"/>
  <c r="FF22" i="20"/>
  <c r="FF102" i="20"/>
  <c r="FF12" i="20"/>
  <c r="FF97" i="20"/>
  <c r="FF62" i="20"/>
  <c r="FF15" i="20"/>
  <c r="FF79" i="20"/>
  <c r="FF36" i="20"/>
  <c r="FF100" i="20"/>
  <c r="FF109" i="20"/>
  <c r="FF39" i="20"/>
  <c r="FF18" i="20"/>
  <c r="FF82" i="20"/>
  <c r="FF35" i="20"/>
  <c r="FF99" i="20"/>
  <c r="FF56" i="20"/>
  <c r="FF41" i="20"/>
  <c r="FF81" i="20"/>
  <c r="FF23" i="20"/>
  <c r="FF60" i="20"/>
  <c r="FF33" i="20"/>
  <c r="FF69" i="20"/>
  <c r="FF71" i="20"/>
  <c r="FF2" i="20"/>
  <c r="FF86" i="20"/>
  <c r="FF13" i="20"/>
  <c r="FE111" i="20"/>
  <c r="FH1" i="20" l="1"/>
  <c r="FG2" i="20"/>
  <c r="FF111" i="20"/>
  <c r="FH2" i="20" l="1"/>
  <c r="FI1" i="20"/>
  <c r="FI17" i="20" l="1"/>
  <c r="FI81" i="20"/>
  <c r="FI38" i="20"/>
  <c r="FI102" i="20"/>
  <c r="FI55" i="20"/>
  <c r="FI44" i="20"/>
  <c r="FI84" i="20"/>
  <c r="FI45" i="20"/>
  <c r="FI98" i="20"/>
  <c r="FI5" i="20"/>
  <c r="FI69" i="20"/>
  <c r="FI26" i="20"/>
  <c r="FI90" i="20"/>
  <c r="FI43" i="20"/>
  <c r="FI107" i="20"/>
  <c r="FI36" i="20"/>
  <c r="FI29" i="20"/>
  <c r="FI25" i="20"/>
  <c r="FI89" i="20"/>
  <c r="FI46" i="20"/>
  <c r="FI110" i="20"/>
  <c r="FI63" i="20"/>
  <c r="FI76" i="20"/>
  <c r="FI34" i="20"/>
  <c r="FI104" i="20"/>
  <c r="FI87" i="20"/>
  <c r="FI101" i="20"/>
  <c r="FI16" i="20"/>
  <c r="FI57" i="20"/>
  <c r="FI31" i="20"/>
  <c r="FI61" i="20"/>
  <c r="FI33" i="20"/>
  <c r="FI97" i="20"/>
  <c r="FI54" i="20"/>
  <c r="FI7" i="20"/>
  <c r="FI71" i="20"/>
  <c r="FI108" i="20"/>
  <c r="FI24" i="20"/>
  <c r="FI77" i="20"/>
  <c r="FI19" i="20"/>
  <c r="FI21" i="20"/>
  <c r="FI85" i="20"/>
  <c r="FI42" i="20"/>
  <c r="FI106" i="20"/>
  <c r="FI59" i="20"/>
  <c r="FI60" i="20"/>
  <c r="FI100" i="20"/>
  <c r="FI109" i="20"/>
  <c r="FI41" i="20"/>
  <c r="FI105" i="20"/>
  <c r="FI62" i="20"/>
  <c r="FI15" i="20"/>
  <c r="FI79" i="20"/>
  <c r="FI32" i="20"/>
  <c r="FI40" i="20"/>
  <c r="FI66" i="20"/>
  <c r="FI83" i="20"/>
  <c r="FI92" i="20"/>
  <c r="FI49" i="20"/>
  <c r="FI70" i="20"/>
  <c r="FI23" i="20"/>
  <c r="FI64" i="20"/>
  <c r="FI18" i="20"/>
  <c r="FI37" i="20"/>
  <c r="FI11" i="20"/>
  <c r="FI88" i="20"/>
  <c r="FI78" i="20"/>
  <c r="FI96" i="20"/>
  <c r="FI4" i="20"/>
  <c r="FJ1" i="20"/>
  <c r="FI65" i="20"/>
  <c r="FI22" i="20"/>
  <c r="FI86" i="20"/>
  <c r="FI39" i="20"/>
  <c r="FI103" i="20"/>
  <c r="FI20" i="20"/>
  <c r="FI13" i="20"/>
  <c r="FI50" i="20"/>
  <c r="FI99" i="20"/>
  <c r="FI53" i="20"/>
  <c r="FI10" i="20"/>
  <c r="FI74" i="20"/>
  <c r="FI27" i="20"/>
  <c r="FI91" i="20"/>
  <c r="FI80" i="20"/>
  <c r="FI2" i="20"/>
  <c r="FI9" i="20"/>
  <c r="FI73" i="20"/>
  <c r="FI30" i="20"/>
  <c r="FI94" i="20"/>
  <c r="FI47" i="20"/>
  <c r="FI12" i="20"/>
  <c r="FI52" i="20"/>
  <c r="FI93" i="20"/>
  <c r="FI35" i="20"/>
  <c r="FI28" i="20"/>
  <c r="FI48" i="20"/>
  <c r="FI8" i="20"/>
  <c r="FI67" i="20"/>
  <c r="FI68" i="20"/>
  <c r="FI6" i="20"/>
  <c r="FI56" i="20"/>
  <c r="FI51" i="20"/>
  <c r="FI58" i="20"/>
  <c r="FI75" i="20"/>
  <c r="FI82" i="20"/>
  <c r="FI14" i="20"/>
  <c r="FI95" i="20"/>
  <c r="FI3" i="20"/>
  <c r="FI72" i="20"/>
  <c r="FI111" i="20" l="1"/>
  <c r="FJ6" i="20"/>
  <c r="FJ70" i="20"/>
  <c r="FJ23" i="20"/>
  <c r="FJ87" i="20"/>
  <c r="FJ44" i="20"/>
  <c r="FJ108" i="20"/>
  <c r="FJ17" i="20"/>
  <c r="FJ10" i="20"/>
  <c r="FJ74" i="20"/>
  <c r="FJ27" i="20"/>
  <c r="FJ91" i="20"/>
  <c r="FJ48" i="20"/>
  <c r="FJ9" i="20"/>
  <c r="FJ33" i="20"/>
  <c r="FJ14" i="20"/>
  <c r="FJ78" i="20"/>
  <c r="FJ31" i="20"/>
  <c r="FJ95" i="20"/>
  <c r="FJ52" i="20"/>
  <c r="FJ25" i="20"/>
  <c r="FJ3" i="20"/>
  <c r="FK1" i="20"/>
  <c r="FJ105" i="20"/>
  <c r="FJ13" i="20"/>
  <c r="FJ80" i="20"/>
  <c r="FJ110" i="20"/>
  <c r="FJ84" i="20"/>
  <c r="FJ51" i="20"/>
  <c r="FJ56" i="20"/>
  <c r="FJ22" i="20"/>
  <c r="FJ86" i="20"/>
  <c r="FJ39" i="20"/>
  <c r="FJ103" i="20"/>
  <c r="FJ60" i="20"/>
  <c r="FJ57" i="20"/>
  <c r="FJ81" i="20"/>
  <c r="FJ26" i="20"/>
  <c r="FJ90" i="20"/>
  <c r="FJ43" i="20"/>
  <c r="FJ107" i="20"/>
  <c r="FJ64" i="20"/>
  <c r="FJ73" i="20"/>
  <c r="FJ97" i="20"/>
  <c r="FJ30" i="20"/>
  <c r="FJ94" i="20"/>
  <c r="FJ47" i="20"/>
  <c r="FJ4" i="20"/>
  <c r="FJ68" i="20"/>
  <c r="FJ89" i="20"/>
  <c r="FJ53" i="20"/>
  <c r="FJ67" i="20"/>
  <c r="FJ37" i="20"/>
  <c r="FJ83" i="20"/>
  <c r="FJ98" i="20"/>
  <c r="FJ99" i="20"/>
  <c r="FJ34" i="20"/>
  <c r="FJ5" i="20"/>
  <c r="FJ38" i="20"/>
  <c r="FJ102" i="20"/>
  <c r="FJ12" i="20"/>
  <c r="FJ76" i="20"/>
  <c r="FJ69" i="20"/>
  <c r="FJ106" i="20"/>
  <c r="FJ16" i="20"/>
  <c r="FJ21" i="20"/>
  <c r="FJ63" i="20"/>
  <c r="FJ85" i="20"/>
  <c r="FJ40" i="20"/>
  <c r="FJ54" i="20"/>
  <c r="FJ7" i="20"/>
  <c r="FJ71" i="20"/>
  <c r="FJ28" i="20"/>
  <c r="FJ92" i="20"/>
  <c r="FJ77" i="20"/>
  <c r="FJ101" i="20"/>
  <c r="FJ58" i="20"/>
  <c r="FJ11" i="20"/>
  <c r="FJ75" i="20"/>
  <c r="FJ32" i="20"/>
  <c r="FJ96" i="20"/>
  <c r="FJ93" i="20"/>
  <c r="FJ2" i="20"/>
  <c r="FJ62" i="20"/>
  <c r="FJ15" i="20"/>
  <c r="FJ79" i="20"/>
  <c r="FJ36" i="20"/>
  <c r="FJ100" i="20"/>
  <c r="FJ109" i="20"/>
  <c r="FJ50" i="20"/>
  <c r="FJ88" i="20"/>
  <c r="FJ66" i="20"/>
  <c r="FJ104" i="20"/>
  <c r="FJ82" i="20"/>
  <c r="FJ41" i="20"/>
  <c r="FJ72" i="20"/>
  <c r="FJ49" i="20"/>
  <c r="FJ61" i="20"/>
  <c r="FJ19" i="20"/>
  <c r="FJ35" i="20"/>
  <c r="FJ65" i="20"/>
  <c r="FJ55" i="20"/>
  <c r="FJ42" i="20"/>
  <c r="FJ59" i="20"/>
  <c r="FJ29" i="20"/>
  <c r="FJ46" i="20"/>
  <c r="FJ20" i="20"/>
  <c r="FJ45" i="20"/>
  <c r="FJ24" i="20"/>
  <c r="FJ18" i="20"/>
  <c r="FJ8" i="20"/>
  <c r="FK15" i="20" l="1"/>
  <c r="FK79" i="20"/>
  <c r="FK36" i="20"/>
  <c r="FK100" i="20"/>
  <c r="FK57" i="20"/>
  <c r="FK38" i="20"/>
  <c r="FK78" i="20"/>
  <c r="FK19" i="20"/>
  <c r="FK83" i="20"/>
  <c r="FK40" i="20"/>
  <c r="FK104" i="20"/>
  <c r="FK61" i="20"/>
  <c r="FK54" i="20"/>
  <c r="FK94" i="20"/>
  <c r="FK23" i="20"/>
  <c r="FK87" i="20"/>
  <c r="FK44" i="20"/>
  <c r="FK108" i="20"/>
  <c r="FK65" i="20"/>
  <c r="FK70" i="20"/>
  <c r="FK110" i="20"/>
  <c r="FK64" i="20"/>
  <c r="FK18" i="20"/>
  <c r="FK37" i="20"/>
  <c r="FK22" i="20"/>
  <c r="FK34" i="20"/>
  <c r="FK4" i="20"/>
  <c r="FK82" i="20"/>
  <c r="FK72" i="20"/>
  <c r="FK74" i="20"/>
  <c r="FK55" i="20"/>
  <c r="FK33" i="20"/>
  <c r="FK43" i="20"/>
  <c r="FK106" i="20"/>
  <c r="FK31" i="20"/>
  <c r="FK95" i="20"/>
  <c r="FK52" i="20"/>
  <c r="FK9" i="20"/>
  <c r="FK73" i="20"/>
  <c r="FK102" i="20"/>
  <c r="FK98" i="20"/>
  <c r="FK35" i="20"/>
  <c r="FK99" i="20"/>
  <c r="FK56" i="20"/>
  <c r="FK13" i="20"/>
  <c r="FK77" i="20"/>
  <c r="FK10" i="20"/>
  <c r="FK50" i="20"/>
  <c r="FK39" i="20"/>
  <c r="FK103" i="20"/>
  <c r="FK60" i="20"/>
  <c r="FK17" i="20"/>
  <c r="FK81" i="20"/>
  <c r="FK26" i="20"/>
  <c r="FK66" i="20"/>
  <c r="FK21" i="20"/>
  <c r="FK59" i="20"/>
  <c r="FK101" i="20"/>
  <c r="FK32" i="20"/>
  <c r="FK62" i="20"/>
  <c r="FK5" i="20"/>
  <c r="FK68" i="20"/>
  <c r="FK8" i="20"/>
  <c r="FK93" i="20"/>
  <c r="FK12" i="20"/>
  <c r="FK97" i="20"/>
  <c r="FK16" i="20"/>
  <c r="FK27" i="20"/>
  <c r="FL1" i="20"/>
  <c r="FK63" i="20"/>
  <c r="FK20" i="20"/>
  <c r="FK84" i="20"/>
  <c r="FK41" i="20"/>
  <c r="FK105" i="20"/>
  <c r="FK14" i="20"/>
  <c r="FK3" i="20"/>
  <c r="FK67" i="20"/>
  <c r="FK24" i="20"/>
  <c r="FK88" i="20"/>
  <c r="FK45" i="20"/>
  <c r="FK109" i="20"/>
  <c r="FK30" i="20"/>
  <c r="FK7" i="20"/>
  <c r="FK71" i="20"/>
  <c r="FK28" i="20"/>
  <c r="FK92" i="20"/>
  <c r="FK49" i="20"/>
  <c r="FK6" i="20"/>
  <c r="FK46" i="20"/>
  <c r="FK107" i="20"/>
  <c r="FK42" i="20"/>
  <c r="FK80" i="20"/>
  <c r="FK11" i="20"/>
  <c r="FK53" i="20"/>
  <c r="FK91" i="20"/>
  <c r="FK86" i="20"/>
  <c r="FK75" i="20"/>
  <c r="FK48" i="20"/>
  <c r="FK47" i="20"/>
  <c r="FK25" i="20"/>
  <c r="FK89" i="20"/>
  <c r="FK58" i="20"/>
  <c r="FK51" i="20"/>
  <c r="FK29" i="20"/>
  <c r="FK2" i="20"/>
  <c r="FK76" i="20"/>
  <c r="FK90" i="20"/>
  <c r="FK85" i="20"/>
  <c r="FK96" i="20"/>
  <c r="FK69" i="20"/>
  <c r="FJ111" i="20"/>
  <c r="FK111" i="20" l="1"/>
  <c r="FL28" i="20"/>
  <c r="FL92" i="20"/>
  <c r="FL49" i="20"/>
  <c r="FL6" i="20"/>
  <c r="FL70" i="20"/>
  <c r="FL23" i="20"/>
  <c r="FL95" i="20"/>
  <c r="FL48" i="20"/>
  <c r="FL5" i="20"/>
  <c r="FL69" i="20"/>
  <c r="FL26" i="20"/>
  <c r="FL90" i="20"/>
  <c r="FL39" i="20"/>
  <c r="FL47" i="20"/>
  <c r="FL52" i="20"/>
  <c r="FL9" i="20"/>
  <c r="FL73" i="20"/>
  <c r="FL30" i="20"/>
  <c r="FL94" i="20"/>
  <c r="FL55" i="20"/>
  <c r="FL63" i="20"/>
  <c r="FL18" i="20"/>
  <c r="FL56" i="20"/>
  <c r="FL98" i="20"/>
  <c r="FL72" i="20"/>
  <c r="FL3" i="20"/>
  <c r="FL45" i="20"/>
  <c r="FL91" i="20"/>
  <c r="FL40" i="20"/>
  <c r="FL13" i="20"/>
  <c r="FL29" i="20"/>
  <c r="FL27" i="20"/>
  <c r="FL67" i="20"/>
  <c r="FL53" i="20"/>
  <c r="FL74" i="20"/>
  <c r="FL15" i="20"/>
  <c r="FL14" i="20"/>
  <c r="FL99" i="20"/>
  <c r="FL31" i="20"/>
  <c r="FL50" i="20"/>
  <c r="FL44" i="20"/>
  <c r="FL108" i="20"/>
  <c r="FL65" i="20"/>
  <c r="FL22" i="20"/>
  <c r="FL86" i="20"/>
  <c r="FL87" i="20"/>
  <c r="FM1" i="20"/>
  <c r="FL64" i="20"/>
  <c r="FL21" i="20"/>
  <c r="FL85" i="20"/>
  <c r="FL42" i="20"/>
  <c r="FL106" i="20"/>
  <c r="FL103" i="20"/>
  <c r="FL4" i="20"/>
  <c r="FL68" i="20"/>
  <c r="FL25" i="20"/>
  <c r="FL89" i="20"/>
  <c r="FL46" i="20"/>
  <c r="FL110" i="20"/>
  <c r="FL11" i="20"/>
  <c r="FL82" i="20"/>
  <c r="FL71" i="20"/>
  <c r="FL109" i="20"/>
  <c r="FL96" i="20"/>
  <c r="FL100" i="20"/>
  <c r="FL79" i="20"/>
  <c r="FL34" i="20"/>
  <c r="FL51" i="20"/>
  <c r="FL60" i="20"/>
  <c r="FL17" i="20"/>
  <c r="FL81" i="20"/>
  <c r="FL38" i="20"/>
  <c r="FL102" i="20"/>
  <c r="FL43" i="20"/>
  <c r="FL16" i="20"/>
  <c r="FL80" i="20"/>
  <c r="FL37" i="20"/>
  <c r="FL101" i="20"/>
  <c r="FL58" i="20"/>
  <c r="FL19" i="20"/>
  <c r="FL59" i="20"/>
  <c r="FL20" i="20"/>
  <c r="FL84" i="20"/>
  <c r="FL41" i="20"/>
  <c r="FL105" i="20"/>
  <c r="FL62" i="20"/>
  <c r="FL35" i="20"/>
  <c r="FL75" i="20"/>
  <c r="FL104" i="20"/>
  <c r="FL7" i="20"/>
  <c r="FL77" i="20"/>
  <c r="FL2" i="20"/>
  <c r="FL93" i="20"/>
  <c r="FL24" i="20"/>
  <c r="FL66" i="20"/>
  <c r="FL12" i="20"/>
  <c r="FL76" i="20"/>
  <c r="FL33" i="20"/>
  <c r="FL97" i="20"/>
  <c r="FL54" i="20"/>
  <c r="FL107" i="20"/>
  <c r="FL32" i="20"/>
  <c r="FL10" i="20"/>
  <c r="FL83" i="20"/>
  <c r="FL36" i="20"/>
  <c r="FL57" i="20"/>
  <c r="FL78" i="20"/>
  <c r="FL61" i="20"/>
  <c r="FL8" i="20"/>
  <c r="FL88" i="20"/>
  <c r="FM34" i="20" l="1"/>
  <c r="FM35" i="20"/>
  <c r="FM99" i="20"/>
  <c r="FM100" i="20"/>
  <c r="FM96" i="20"/>
  <c r="FM92" i="20"/>
  <c r="FM36" i="20"/>
  <c r="FM38" i="20"/>
  <c r="FM39" i="20"/>
  <c r="FM103" i="20"/>
  <c r="FM105" i="20"/>
  <c r="FM101" i="20"/>
  <c r="FM97" i="20"/>
  <c r="FM66" i="20"/>
  <c r="FM42" i="20"/>
  <c r="FM43" i="20"/>
  <c r="FM5" i="20"/>
  <c r="FM109" i="20"/>
  <c r="FM106" i="20"/>
  <c r="FM102" i="20"/>
  <c r="FM88" i="20"/>
  <c r="FM8" i="20"/>
  <c r="FM62" i="20"/>
  <c r="FM33" i="20"/>
  <c r="FM94" i="20"/>
  <c r="FM50" i="20"/>
  <c r="FM51" i="20"/>
  <c r="FM21" i="20"/>
  <c r="FM16" i="20"/>
  <c r="FM9" i="20"/>
  <c r="FM12" i="20"/>
  <c r="FM108" i="20"/>
  <c r="FM54" i="20"/>
  <c r="FM55" i="20"/>
  <c r="FM29" i="20"/>
  <c r="FM24" i="20"/>
  <c r="FM17" i="20"/>
  <c r="FM44" i="20"/>
  <c r="FM2" i="20"/>
  <c r="FM58" i="20"/>
  <c r="FM59" i="20"/>
  <c r="FM37" i="20"/>
  <c r="FM32" i="20"/>
  <c r="FM25" i="20"/>
  <c r="FM72" i="20"/>
  <c r="FM46" i="20"/>
  <c r="FM110" i="20"/>
  <c r="FM63" i="20"/>
  <c r="FM93" i="20"/>
  <c r="FM73" i="20"/>
  <c r="FM30" i="20"/>
  <c r="FM90" i="20"/>
  <c r="FM86" i="20"/>
  <c r="FN1" i="20"/>
  <c r="FM3" i="20"/>
  <c r="FM67" i="20"/>
  <c r="FM53" i="20"/>
  <c r="FM48" i="20"/>
  <c r="FM41" i="20"/>
  <c r="FM20" i="20"/>
  <c r="FM6" i="20"/>
  <c r="FM7" i="20"/>
  <c r="FM71" i="20"/>
  <c r="FM61" i="20"/>
  <c r="FM56" i="20"/>
  <c r="FM49" i="20"/>
  <c r="FM52" i="20"/>
  <c r="FM10" i="20"/>
  <c r="FM11" i="20"/>
  <c r="FM75" i="20"/>
  <c r="FM68" i="20"/>
  <c r="FM64" i="20"/>
  <c r="FM57" i="20"/>
  <c r="FM77" i="20"/>
  <c r="FM47" i="20"/>
  <c r="FM107" i="20"/>
  <c r="FM45" i="20"/>
  <c r="FM14" i="20"/>
  <c r="FM69" i="20"/>
  <c r="FM31" i="20"/>
  <c r="FM18" i="20"/>
  <c r="FM19" i="20"/>
  <c r="FM83" i="20"/>
  <c r="FM78" i="20"/>
  <c r="FM74" i="20"/>
  <c r="FM70" i="20"/>
  <c r="FM28" i="20"/>
  <c r="FM22" i="20"/>
  <c r="FM23" i="20"/>
  <c r="FM87" i="20"/>
  <c r="FM84" i="20"/>
  <c r="FM80" i="20"/>
  <c r="FM76" i="20"/>
  <c r="FM60" i="20"/>
  <c r="FM26" i="20"/>
  <c r="FM27" i="20"/>
  <c r="FM91" i="20"/>
  <c r="FM89" i="20"/>
  <c r="FM85" i="20"/>
  <c r="FM81" i="20"/>
  <c r="FM82" i="20"/>
  <c r="FM13" i="20"/>
  <c r="FM4" i="20"/>
  <c r="FM40" i="20"/>
  <c r="FM15" i="20"/>
  <c r="FM65" i="20"/>
  <c r="FM95" i="20"/>
  <c r="FM104" i="20"/>
  <c r="FM79" i="20"/>
  <c r="FM98" i="20"/>
  <c r="FL111" i="20"/>
  <c r="FM111" i="20" l="1"/>
  <c r="FN2" i="20"/>
  <c r="FO1" i="20"/>
  <c r="FP1" i="20" l="1"/>
  <c r="FO2" i="20"/>
  <c r="FP25" i="20" l="1"/>
  <c r="FP110" i="20"/>
  <c r="FP43" i="20"/>
  <c r="FP66" i="20"/>
  <c r="FP49" i="20"/>
  <c r="FP72" i="20"/>
  <c r="FP53" i="20"/>
  <c r="FP3" i="20"/>
  <c r="FP41" i="20"/>
  <c r="FP105" i="20"/>
  <c r="FP62" i="20"/>
  <c r="FP31" i="20"/>
  <c r="FP56" i="20"/>
  <c r="FP75" i="20"/>
  <c r="FP4" i="20"/>
  <c r="FP61" i="20"/>
  <c r="FP18" i="20"/>
  <c r="FP82" i="20"/>
  <c r="FP71" i="20"/>
  <c r="FP96" i="20"/>
  <c r="FP12" i="20"/>
  <c r="FQ1" i="20"/>
  <c r="FP65" i="20"/>
  <c r="FP22" i="20"/>
  <c r="FP86" i="20"/>
  <c r="FP79" i="20"/>
  <c r="FP104" i="20"/>
  <c r="FP44" i="20"/>
  <c r="FP37" i="20"/>
  <c r="FP48" i="20"/>
  <c r="FP10" i="20"/>
  <c r="FP99" i="20"/>
  <c r="FP26" i="20"/>
  <c r="FP76" i="20"/>
  <c r="FP106" i="20"/>
  <c r="FP52" i="20"/>
  <c r="FP67" i="20"/>
  <c r="FP74" i="20"/>
  <c r="FP90" i="20"/>
  <c r="FP21" i="20"/>
  <c r="FP46" i="20"/>
  <c r="FP28" i="20"/>
  <c r="FP64" i="20"/>
  <c r="FP6" i="20"/>
  <c r="FP91" i="20"/>
  <c r="FP69" i="20"/>
  <c r="FP57" i="20"/>
  <c r="FP14" i="20"/>
  <c r="FP78" i="20"/>
  <c r="FP63" i="20"/>
  <c r="FP88" i="20"/>
  <c r="FP107" i="20"/>
  <c r="FP13" i="20"/>
  <c r="FP77" i="20"/>
  <c r="FP34" i="20"/>
  <c r="FP98" i="20"/>
  <c r="FP103" i="20"/>
  <c r="FP19" i="20"/>
  <c r="FP20" i="20"/>
  <c r="FP17" i="20"/>
  <c r="FP81" i="20"/>
  <c r="FP38" i="20"/>
  <c r="FP102" i="20"/>
  <c r="FP8" i="20"/>
  <c r="FP27" i="20"/>
  <c r="FP101" i="20"/>
  <c r="FP2" i="20"/>
  <c r="FP16" i="20"/>
  <c r="FP109" i="20"/>
  <c r="FP83" i="20"/>
  <c r="FP47" i="20"/>
  <c r="FP23" i="20"/>
  <c r="FP42" i="20"/>
  <c r="FP9" i="20"/>
  <c r="FP73" i="20"/>
  <c r="FP30" i="20"/>
  <c r="FP94" i="20"/>
  <c r="FP95" i="20"/>
  <c r="FP11" i="20"/>
  <c r="FP108" i="20"/>
  <c r="FP29" i="20"/>
  <c r="FP93" i="20"/>
  <c r="FP50" i="20"/>
  <c r="FP7" i="20"/>
  <c r="FP32" i="20"/>
  <c r="FP51" i="20"/>
  <c r="FP60" i="20"/>
  <c r="FP33" i="20"/>
  <c r="FP97" i="20"/>
  <c r="FP54" i="20"/>
  <c r="FP15" i="20"/>
  <c r="FP40" i="20"/>
  <c r="FP59" i="20"/>
  <c r="FP92" i="20"/>
  <c r="FP58" i="20"/>
  <c r="FP100" i="20"/>
  <c r="FP55" i="20"/>
  <c r="FP5" i="20"/>
  <c r="FP87" i="20"/>
  <c r="FP85" i="20"/>
  <c r="FP35" i="20"/>
  <c r="FP89" i="20"/>
  <c r="FP24" i="20"/>
  <c r="FP45" i="20"/>
  <c r="FP39" i="20"/>
  <c r="FP36" i="20"/>
  <c r="FP70" i="20"/>
  <c r="FP68" i="20"/>
  <c r="FP80" i="20"/>
  <c r="FP84" i="20"/>
  <c r="FP111" i="20" l="1"/>
  <c r="FQ42" i="20"/>
  <c r="FQ106" i="20"/>
  <c r="FQ59" i="20"/>
  <c r="FQ28" i="20"/>
  <c r="FQ45" i="20"/>
  <c r="FQ64" i="20"/>
  <c r="FQ81" i="20"/>
  <c r="FQ62" i="20"/>
  <c r="FQ15" i="20"/>
  <c r="FQ79" i="20"/>
  <c r="FQ68" i="20"/>
  <c r="FQ85" i="20"/>
  <c r="FQ104" i="20"/>
  <c r="FR1" i="20"/>
  <c r="FQ66" i="20"/>
  <c r="FQ19" i="20"/>
  <c r="FQ83" i="20"/>
  <c r="FQ76" i="20"/>
  <c r="FQ93" i="20"/>
  <c r="FQ25" i="20"/>
  <c r="FQ6" i="20"/>
  <c r="FQ84" i="20"/>
  <c r="FQ86" i="20"/>
  <c r="FQ24" i="20"/>
  <c r="FQ55" i="20"/>
  <c r="FQ105" i="20"/>
  <c r="FQ52" i="20"/>
  <c r="FQ65" i="20"/>
  <c r="FQ39" i="20"/>
  <c r="FQ97" i="20"/>
  <c r="FQ54" i="20"/>
  <c r="FQ69" i="20"/>
  <c r="FQ43" i="20"/>
  <c r="FQ9" i="20"/>
  <c r="FQ63" i="20"/>
  <c r="FQ72" i="20"/>
  <c r="FQ3" i="20"/>
  <c r="FQ80" i="20"/>
  <c r="FQ22" i="20"/>
  <c r="FQ56" i="20"/>
  <c r="FQ58" i="20"/>
  <c r="FQ11" i="20"/>
  <c r="FQ75" i="20"/>
  <c r="FQ60" i="20"/>
  <c r="FQ77" i="20"/>
  <c r="FQ96" i="20"/>
  <c r="FQ14" i="20"/>
  <c r="FQ78" i="20"/>
  <c r="FQ31" i="20"/>
  <c r="FQ95" i="20"/>
  <c r="FQ100" i="20"/>
  <c r="FQ8" i="20"/>
  <c r="FQ33" i="20"/>
  <c r="FQ18" i="20"/>
  <c r="FQ82" i="20"/>
  <c r="FQ35" i="20"/>
  <c r="FQ99" i="20"/>
  <c r="FQ108" i="20"/>
  <c r="FQ16" i="20"/>
  <c r="FQ70" i="20"/>
  <c r="FQ101" i="20"/>
  <c r="FQ20" i="20"/>
  <c r="FQ13" i="20"/>
  <c r="FQ46" i="20"/>
  <c r="FQ36" i="20"/>
  <c r="FQ17" i="20"/>
  <c r="FQ67" i="20"/>
  <c r="FQ61" i="20"/>
  <c r="FQ87" i="20"/>
  <c r="FQ102" i="20"/>
  <c r="FQ2" i="20"/>
  <c r="FQ10" i="20"/>
  <c r="FQ74" i="20"/>
  <c r="FQ27" i="20"/>
  <c r="FQ91" i="20"/>
  <c r="FQ92" i="20"/>
  <c r="FQ109" i="20"/>
  <c r="FQ89" i="20"/>
  <c r="FQ30" i="20"/>
  <c r="FQ94" i="20"/>
  <c r="FQ47" i="20"/>
  <c r="FQ4" i="20"/>
  <c r="FQ21" i="20"/>
  <c r="FQ40" i="20"/>
  <c r="FQ41" i="20"/>
  <c r="FQ34" i="20"/>
  <c r="FQ98" i="20"/>
  <c r="FQ51" i="20"/>
  <c r="FQ12" i="20"/>
  <c r="FQ29" i="20"/>
  <c r="FQ48" i="20"/>
  <c r="FQ73" i="20"/>
  <c r="FQ23" i="20"/>
  <c r="FQ57" i="20"/>
  <c r="FQ103" i="20"/>
  <c r="FQ38" i="20"/>
  <c r="FQ37" i="20"/>
  <c r="FQ7" i="20"/>
  <c r="FQ88" i="20"/>
  <c r="FQ26" i="20"/>
  <c r="FQ90" i="20"/>
  <c r="FQ107" i="20"/>
  <c r="FQ32" i="20"/>
  <c r="FQ110" i="20"/>
  <c r="FQ53" i="20"/>
  <c r="FQ50" i="20"/>
  <c r="FQ44" i="20"/>
  <c r="FQ49" i="20"/>
  <c r="FQ5" i="20"/>
  <c r="FQ71" i="20"/>
  <c r="FR19" i="20" l="1"/>
  <c r="FR83" i="20"/>
  <c r="FR40" i="20"/>
  <c r="FR104" i="20"/>
  <c r="FR10" i="20"/>
  <c r="FR29" i="20"/>
  <c r="FR46" i="20"/>
  <c r="FR23" i="20"/>
  <c r="FR87" i="20"/>
  <c r="FR44" i="20"/>
  <c r="FR108" i="20"/>
  <c r="FR18" i="20"/>
  <c r="FR37" i="20"/>
  <c r="FR78" i="20"/>
  <c r="FR27" i="20"/>
  <c r="FR91" i="20"/>
  <c r="FR48" i="20"/>
  <c r="FR9" i="20"/>
  <c r="FR26" i="20"/>
  <c r="FR110" i="20"/>
  <c r="FR49" i="20"/>
  <c r="FR14" i="20"/>
  <c r="FR20" i="20"/>
  <c r="FR51" i="20"/>
  <c r="FR72" i="20"/>
  <c r="FR93" i="20"/>
  <c r="FR55" i="20"/>
  <c r="FR65" i="20"/>
  <c r="FR101" i="20"/>
  <c r="FR16" i="20"/>
  <c r="FR109" i="20"/>
  <c r="FR4" i="20"/>
  <c r="FR15" i="20"/>
  <c r="FR35" i="20"/>
  <c r="FR99" i="20"/>
  <c r="FR56" i="20"/>
  <c r="FR25" i="20"/>
  <c r="FR42" i="20"/>
  <c r="FR61" i="20"/>
  <c r="FR54" i="20"/>
  <c r="FR39" i="20"/>
  <c r="FR103" i="20"/>
  <c r="FR60" i="20"/>
  <c r="FR33" i="20"/>
  <c r="FR50" i="20"/>
  <c r="FR69" i="20"/>
  <c r="FR86" i="20"/>
  <c r="FR43" i="20"/>
  <c r="FR107" i="20"/>
  <c r="FR64" i="20"/>
  <c r="FR41" i="20"/>
  <c r="FR58" i="20"/>
  <c r="FR77" i="20"/>
  <c r="FR17" i="20"/>
  <c r="FR66" i="20"/>
  <c r="FR100" i="20"/>
  <c r="FR8" i="20"/>
  <c r="FR74" i="20"/>
  <c r="FR30" i="20"/>
  <c r="FR76" i="20"/>
  <c r="FR2" i="20"/>
  <c r="FR73" i="20"/>
  <c r="FR31" i="20"/>
  <c r="FR85" i="20"/>
  <c r="FR3" i="20"/>
  <c r="FR67" i="20"/>
  <c r="FR24" i="20"/>
  <c r="FR88" i="20"/>
  <c r="FR89" i="20"/>
  <c r="FR106" i="20"/>
  <c r="FR38" i="20"/>
  <c r="FR7" i="20"/>
  <c r="FR71" i="20"/>
  <c r="FR28" i="20"/>
  <c r="FR92" i="20"/>
  <c r="FR97" i="20"/>
  <c r="FR5" i="20"/>
  <c r="FR70" i="20"/>
  <c r="FR11" i="20"/>
  <c r="FR75" i="20"/>
  <c r="FR32" i="20"/>
  <c r="FR96" i="20"/>
  <c r="FR105" i="20"/>
  <c r="FR13" i="20"/>
  <c r="FR102" i="20"/>
  <c r="FR95" i="20"/>
  <c r="FR53" i="20"/>
  <c r="FR68" i="20"/>
  <c r="FR94" i="20"/>
  <c r="FR81" i="20"/>
  <c r="FR79" i="20"/>
  <c r="FR21" i="20"/>
  <c r="FR45" i="20"/>
  <c r="FR52" i="20"/>
  <c r="FR22" i="20"/>
  <c r="FR63" i="20"/>
  <c r="FR98" i="20"/>
  <c r="FR36" i="20"/>
  <c r="FR62" i="20"/>
  <c r="FR47" i="20"/>
  <c r="FR6" i="20"/>
  <c r="FR57" i="20"/>
  <c r="FR12" i="20"/>
  <c r="FR82" i="20"/>
  <c r="FR59" i="20"/>
  <c r="FR80" i="20"/>
  <c r="FR90" i="20"/>
  <c r="FR34" i="20"/>
  <c r="FR84" i="20"/>
  <c r="FS1" i="20"/>
  <c r="FQ111" i="20"/>
  <c r="FS32" i="20" l="1"/>
  <c r="FS96" i="20"/>
  <c r="FS53" i="20"/>
  <c r="FS14" i="20"/>
  <c r="FS31" i="20"/>
  <c r="FS50" i="20"/>
  <c r="FS35" i="20"/>
  <c r="FS36" i="20"/>
  <c r="FS100" i="20"/>
  <c r="FS57" i="20"/>
  <c r="FS22" i="20"/>
  <c r="FS39" i="20"/>
  <c r="FS58" i="20"/>
  <c r="FS67" i="20"/>
  <c r="FS40" i="20"/>
  <c r="FS104" i="20"/>
  <c r="FS61" i="20"/>
  <c r="FS30" i="20"/>
  <c r="FS47" i="20"/>
  <c r="FS66" i="20"/>
  <c r="FS27" i="20"/>
  <c r="FS55" i="20"/>
  <c r="FS21" i="20"/>
  <c r="FS19" i="20"/>
  <c r="FS25" i="20"/>
  <c r="FS51" i="20"/>
  <c r="FS29" i="20"/>
  <c r="FT1" i="20"/>
  <c r="FS28" i="20"/>
  <c r="FS43" i="20"/>
  <c r="FS48" i="20"/>
  <c r="FS5" i="20"/>
  <c r="FS69" i="20"/>
  <c r="FS46" i="20"/>
  <c r="FS63" i="20"/>
  <c r="FS82" i="20"/>
  <c r="FS75" i="20"/>
  <c r="FS52" i="20"/>
  <c r="FS9" i="20"/>
  <c r="FS73" i="20"/>
  <c r="FS54" i="20"/>
  <c r="FS71" i="20"/>
  <c r="FS90" i="20"/>
  <c r="FS107" i="20"/>
  <c r="FS56" i="20"/>
  <c r="FS13" i="20"/>
  <c r="FS77" i="20"/>
  <c r="FS62" i="20"/>
  <c r="FS79" i="20"/>
  <c r="FS98" i="20"/>
  <c r="FS11" i="20"/>
  <c r="FS97" i="20"/>
  <c r="FS2" i="20"/>
  <c r="FS6" i="20"/>
  <c r="FS108" i="20"/>
  <c r="FS74" i="20"/>
  <c r="FS81" i="20"/>
  <c r="FS85" i="20"/>
  <c r="FS4" i="20"/>
  <c r="FS86" i="20"/>
  <c r="FS8" i="20"/>
  <c r="FS93" i="20"/>
  <c r="FS12" i="20"/>
  <c r="FS23" i="20"/>
  <c r="FS70" i="20"/>
  <c r="FS16" i="20"/>
  <c r="FS80" i="20"/>
  <c r="FS37" i="20"/>
  <c r="FS101" i="20"/>
  <c r="FS110" i="20"/>
  <c r="FS18" i="20"/>
  <c r="FS59" i="20"/>
  <c r="FS20" i="20"/>
  <c r="FS84" i="20"/>
  <c r="FS41" i="20"/>
  <c r="FS105" i="20"/>
  <c r="FS7" i="20"/>
  <c r="FS26" i="20"/>
  <c r="FS91" i="20"/>
  <c r="FS24" i="20"/>
  <c r="FS88" i="20"/>
  <c r="FS45" i="20"/>
  <c r="FS109" i="20"/>
  <c r="FS15" i="20"/>
  <c r="FS34" i="20"/>
  <c r="FS3" i="20"/>
  <c r="FS76" i="20"/>
  <c r="FS10" i="20"/>
  <c r="FS92" i="20"/>
  <c r="FS42" i="20"/>
  <c r="FS38" i="20"/>
  <c r="FS60" i="20"/>
  <c r="FS87" i="20"/>
  <c r="FS99" i="20"/>
  <c r="FS33" i="20"/>
  <c r="FS49" i="20"/>
  <c r="FS44" i="20"/>
  <c r="FS17" i="20"/>
  <c r="FS106" i="20"/>
  <c r="FS64" i="20"/>
  <c r="FS78" i="20"/>
  <c r="FS95" i="20"/>
  <c r="FS68" i="20"/>
  <c r="FS89" i="20"/>
  <c r="FS103" i="20"/>
  <c r="FS72" i="20"/>
  <c r="FS94" i="20"/>
  <c r="FS83" i="20"/>
  <c r="FS102" i="20"/>
  <c r="FS65" i="20"/>
  <c r="FR111" i="20"/>
  <c r="FT41" i="20" l="1"/>
  <c r="FT105" i="20"/>
  <c r="FT62" i="20"/>
  <c r="FT27" i="20"/>
  <c r="FT44" i="20"/>
  <c r="FT63" i="20"/>
  <c r="FT24" i="20"/>
  <c r="FT61" i="20"/>
  <c r="FT18" i="20"/>
  <c r="FT82" i="20"/>
  <c r="FT67" i="20"/>
  <c r="FT84" i="20"/>
  <c r="FT103" i="20"/>
  <c r="FU1" i="20"/>
  <c r="FT65" i="20"/>
  <c r="FT22" i="20"/>
  <c r="FT86" i="20"/>
  <c r="FT75" i="20"/>
  <c r="FT92" i="20"/>
  <c r="FT32" i="20"/>
  <c r="FT37" i="20"/>
  <c r="FT36" i="20"/>
  <c r="FT10" i="20"/>
  <c r="FT87" i="20"/>
  <c r="FT26" i="20"/>
  <c r="FT57" i="20"/>
  <c r="FT14" i="20"/>
  <c r="FT78" i="20"/>
  <c r="FT59" i="20"/>
  <c r="FT76" i="20"/>
  <c r="FT95" i="20"/>
  <c r="FT13" i="20"/>
  <c r="FT77" i="20"/>
  <c r="FT34" i="20"/>
  <c r="FT98" i="20"/>
  <c r="FT99" i="20"/>
  <c r="FT7" i="20"/>
  <c r="FT8" i="20"/>
  <c r="FT17" i="20"/>
  <c r="FT81" i="20"/>
  <c r="FT38" i="20"/>
  <c r="FT102" i="20"/>
  <c r="FT107" i="20"/>
  <c r="FT15" i="20"/>
  <c r="FT40" i="20"/>
  <c r="FT101" i="20"/>
  <c r="FT55" i="20"/>
  <c r="FT74" i="20"/>
  <c r="FT2" i="20"/>
  <c r="FT90" i="20"/>
  <c r="FT21" i="20"/>
  <c r="FT4" i="20"/>
  <c r="FT9" i="20"/>
  <c r="FT73" i="20"/>
  <c r="FT30" i="20"/>
  <c r="FT94" i="20"/>
  <c r="FT91" i="20"/>
  <c r="FT108" i="20"/>
  <c r="FT96" i="20"/>
  <c r="FT29" i="20"/>
  <c r="FT93" i="20"/>
  <c r="FT50" i="20"/>
  <c r="FT3" i="20"/>
  <c r="FT20" i="20"/>
  <c r="FT39" i="20"/>
  <c r="FT16" i="20"/>
  <c r="FT33" i="20"/>
  <c r="FT97" i="20"/>
  <c r="FT54" i="20"/>
  <c r="FT11" i="20"/>
  <c r="FT28" i="20"/>
  <c r="FT47" i="20"/>
  <c r="FT48" i="20"/>
  <c r="FT58" i="20"/>
  <c r="FT80" i="20"/>
  <c r="FT51" i="20"/>
  <c r="FT5" i="20"/>
  <c r="FT83" i="20"/>
  <c r="FT85" i="20"/>
  <c r="FT25" i="20"/>
  <c r="FT89" i="20"/>
  <c r="FT46" i="20"/>
  <c r="FT110" i="20"/>
  <c r="FT12" i="20"/>
  <c r="FT31" i="20"/>
  <c r="FT104" i="20"/>
  <c r="FT45" i="20"/>
  <c r="FT109" i="20"/>
  <c r="FT66" i="20"/>
  <c r="FT35" i="20"/>
  <c r="FT52" i="20"/>
  <c r="FT71" i="20"/>
  <c r="FT56" i="20"/>
  <c r="FT49" i="20"/>
  <c r="FT6" i="20"/>
  <c r="FT70" i="20"/>
  <c r="FT43" i="20"/>
  <c r="FT60" i="20"/>
  <c r="FT79" i="20"/>
  <c r="FT88" i="20"/>
  <c r="FT19" i="20"/>
  <c r="FT53" i="20"/>
  <c r="FT68" i="20"/>
  <c r="FT69" i="20"/>
  <c r="FT100" i="20"/>
  <c r="FT42" i="20"/>
  <c r="FT72" i="20"/>
  <c r="FT64" i="20"/>
  <c r="FT106" i="20"/>
  <c r="FT23" i="20"/>
  <c r="FS111" i="20"/>
  <c r="FT111" i="20" l="1"/>
  <c r="FU2" i="20"/>
  <c r="FV1" i="20"/>
  <c r="FW1" i="20" l="1"/>
  <c r="FV2" i="20"/>
  <c r="FW32" i="20" l="1"/>
  <c r="FW96" i="20"/>
  <c r="FW49" i="20"/>
  <c r="FW6" i="20"/>
  <c r="FW23" i="20"/>
  <c r="FW50" i="20"/>
  <c r="FW51" i="20"/>
  <c r="FW52" i="20"/>
  <c r="FW5" i="20"/>
  <c r="FW69" i="20"/>
  <c r="FW46" i="20"/>
  <c r="FW63" i="20"/>
  <c r="FW90" i="20"/>
  <c r="FW83" i="20"/>
  <c r="FW56" i="20"/>
  <c r="FW9" i="20"/>
  <c r="FW73" i="20"/>
  <c r="FW54" i="20"/>
  <c r="FW71" i="20"/>
  <c r="FW98" i="20"/>
  <c r="FW19" i="20"/>
  <c r="FW93" i="20"/>
  <c r="FW28" i="20"/>
  <c r="FW15" i="20"/>
  <c r="FW108" i="20"/>
  <c r="FW74" i="20"/>
  <c r="FW2" i="20"/>
  <c r="FW81" i="20"/>
  <c r="FW37" i="20"/>
  <c r="FW35" i="20"/>
  <c r="FW41" i="20"/>
  <c r="FW34" i="20"/>
  <c r="FW10" i="20"/>
  <c r="FW60" i="20"/>
  <c r="FW48" i="20"/>
  <c r="FX1" i="20"/>
  <c r="FW65" i="20"/>
  <c r="FW38" i="20"/>
  <c r="FW55" i="20"/>
  <c r="FW82" i="20"/>
  <c r="FW4" i="20"/>
  <c r="FW68" i="20"/>
  <c r="FW21" i="20"/>
  <c r="FW85" i="20"/>
  <c r="FW78" i="20"/>
  <c r="FW95" i="20"/>
  <c r="FW59" i="20"/>
  <c r="FW8" i="20"/>
  <c r="FW72" i="20"/>
  <c r="FW25" i="20"/>
  <c r="FW89" i="20"/>
  <c r="FW86" i="20"/>
  <c r="FW103" i="20"/>
  <c r="FW91" i="20"/>
  <c r="FW12" i="20"/>
  <c r="FW94" i="20"/>
  <c r="FW92" i="20"/>
  <c r="FW42" i="20"/>
  <c r="FW61" i="20"/>
  <c r="FW107" i="20"/>
  <c r="FW62" i="20"/>
  <c r="FW64" i="20"/>
  <c r="FW70" i="20"/>
  <c r="FW27" i="20"/>
  <c r="FW84" i="20"/>
  <c r="FW110" i="20"/>
  <c r="FW24" i="20"/>
  <c r="FW7" i="20"/>
  <c r="FW76" i="20"/>
  <c r="FW99" i="20"/>
  <c r="FW16" i="20"/>
  <c r="FW80" i="20"/>
  <c r="FW33" i="20"/>
  <c r="FW97" i="20"/>
  <c r="FW102" i="20"/>
  <c r="FW18" i="20"/>
  <c r="FW11" i="20"/>
  <c r="FW36" i="20"/>
  <c r="FW100" i="20"/>
  <c r="FW53" i="20"/>
  <c r="FW14" i="20"/>
  <c r="FW31" i="20"/>
  <c r="FW58" i="20"/>
  <c r="FW43" i="20"/>
  <c r="FW40" i="20"/>
  <c r="FW104" i="20"/>
  <c r="FW57" i="20"/>
  <c r="FW22" i="20"/>
  <c r="FW39" i="20"/>
  <c r="FW66" i="20"/>
  <c r="FW75" i="20"/>
  <c r="FW29" i="20"/>
  <c r="FW3" i="20"/>
  <c r="FW109" i="20"/>
  <c r="FW44" i="20"/>
  <c r="FW47" i="20"/>
  <c r="FW13" i="20"/>
  <c r="FW106" i="20"/>
  <c r="FW77" i="20"/>
  <c r="FW17" i="20"/>
  <c r="FW87" i="20"/>
  <c r="FW20" i="20"/>
  <c r="FW101" i="20"/>
  <c r="FW26" i="20"/>
  <c r="FW88" i="20"/>
  <c r="FW105" i="20"/>
  <c r="FW67" i="20"/>
  <c r="FW45" i="20"/>
  <c r="FW30" i="20"/>
  <c r="FW79" i="20"/>
  <c r="FX32" i="20" l="1"/>
  <c r="FX65" i="20"/>
  <c r="FX25" i="20"/>
  <c r="FX94" i="20"/>
  <c r="FX107" i="20"/>
  <c r="FX37" i="20"/>
  <c r="FX56" i="20"/>
  <c r="FX36" i="20"/>
  <c r="FX69" i="20"/>
  <c r="FX30" i="20"/>
  <c r="FX98" i="20"/>
  <c r="FX11" i="20"/>
  <c r="FX47" i="20"/>
  <c r="FX88" i="20"/>
  <c r="FX40" i="20"/>
  <c r="FX73" i="20"/>
  <c r="FX35" i="20"/>
  <c r="FX102" i="20"/>
  <c r="FX22" i="20"/>
  <c r="FX55" i="20"/>
  <c r="FX27" i="20"/>
  <c r="FX74" i="20"/>
  <c r="FX61" i="20"/>
  <c r="FX90" i="20"/>
  <c r="FX95" i="20"/>
  <c r="FX106" i="20"/>
  <c r="FX23" i="20"/>
  <c r="FX18" i="20"/>
  <c r="FX54" i="20"/>
  <c r="FX21" i="20"/>
  <c r="FX87" i="20"/>
  <c r="FX12" i="20"/>
  <c r="FX31" i="20"/>
  <c r="FX99" i="20"/>
  <c r="FX33" i="20"/>
  <c r="FX93" i="20"/>
  <c r="FX16" i="20"/>
  <c r="FX78" i="20"/>
  <c r="FX108" i="20"/>
  <c r="FX53" i="20"/>
  <c r="FX83" i="20"/>
  <c r="FX24" i="20"/>
  <c r="FX86" i="20"/>
  <c r="FX80" i="20"/>
  <c r="FX19" i="20"/>
  <c r="FX64" i="20"/>
  <c r="FX7" i="20"/>
  <c r="FX81" i="20"/>
  <c r="FX46" i="20"/>
  <c r="FX110" i="20"/>
  <c r="FX43" i="20"/>
  <c r="FX71" i="20"/>
  <c r="FX96" i="20"/>
  <c r="FX13" i="20"/>
  <c r="FX85" i="20"/>
  <c r="FX50" i="20"/>
  <c r="FX10" i="20"/>
  <c r="FX52" i="20"/>
  <c r="FX79" i="20"/>
  <c r="FX2" i="20"/>
  <c r="FX89" i="20"/>
  <c r="FX60" i="20"/>
  <c r="FX67" i="20"/>
  <c r="FX44" i="20"/>
  <c r="FX49" i="20"/>
  <c r="FX20" i="20"/>
  <c r="FX82" i="20"/>
  <c r="FX48" i="20"/>
  <c r="FX14" i="20"/>
  <c r="FX15" i="20"/>
  <c r="FX104" i="20"/>
  <c r="FX41" i="20"/>
  <c r="FY1" i="20"/>
  <c r="FX29" i="20"/>
  <c r="FX97" i="20"/>
  <c r="FX62" i="20"/>
  <c r="FX42" i="20"/>
  <c r="FX76" i="20"/>
  <c r="FX103" i="20"/>
  <c r="FX4" i="20"/>
  <c r="FX34" i="20"/>
  <c r="FX101" i="20"/>
  <c r="FX66" i="20"/>
  <c r="FX51" i="20"/>
  <c r="FX84" i="20"/>
  <c r="FX38" i="20"/>
  <c r="FX8" i="20"/>
  <c r="FX39" i="20"/>
  <c r="FX105" i="20"/>
  <c r="FX70" i="20"/>
  <c r="FX59" i="20"/>
  <c r="FX92" i="20"/>
  <c r="FX72" i="20"/>
  <c r="FX45" i="20"/>
  <c r="FX100" i="20"/>
  <c r="FX28" i="20"/>
  <c r="FX26" i="20"/>
  <c r="FX77" i="20"/>
  <c r="FX63" i="20"/>
  <c r="FX58" i="20"/>
  <c r="FX3" i="20"/>
  <c r="FX75" i="20"/>
  <c r="FX6" i="20"/>
  <c r="FX9" i="20"/>
  <c r="FX5" i="20"/>
  <c r="FX57" i="20"/>
  <c r="FX91" i="20"/>
  <c r="FX109" i="20"/>
  <c r="FX17" i="20"/>
  <c r="FX68" i="20"/>
  <c r="FW111" i="20"/>
  <c r="FX111" i="20" l="1"/>
  <c r="FY4" i="20"/>
  <c r="FY64" i="20"/>
  <c r="FY33" i="20"/>
  <c r="FY97" i="20"/>
  <c r="FY106" i="20"/>
  <c r="FY15" i="20"/>
  <c r="FY55" i="20"/>
  <c r="FY6" i="20"/>
  <c r="FY68" i="20"/>
  <c r="FY37" i="20"/>
  <c r="FY101" i="20"/>
  <c r="FY7" i="20"/>
  <c r="FY31" i="20"/>
  <c r="FY71" i="20"/>
  <c r="FY24" i="20"/>
  <c r="FY88" i="20"/>
  <c r="FY57" i="20"/>
  <c r="FY27" i="20"/>
  <c r="FY46" i="20"/>
  <c r="FY108" i="20"/>
  <c r="FY58" i="20"/>
  <c r="FY93" i="20"/>
  <c r="FY45" i="20"/>
  <c r="FY77" i="20"/>
  <c r="FY62" i="20"/>
  <c r="FY51" i="20"/>
  <c r="FY56" i="20"/>
  <c r="FY91" i="20"/>
  <c r="FY60" i="20"/>
  <c r="FY103" i="20"/>
  <c r="FY86" i="20"/>
  <c r="FY16" i="20"/>
  <c r="FY80" i="20"/>
  <c r="FY49" i="20"/>
  <c r="FY11" i="20"/>
  <c r="FY30" i="20"/>
  <c r="FY79" i="20"/>
  <c r="FY42" i="20"/>
  <c r="FY20" i="20"/>
  <c r="FY84" i="20"/>
  <c r="FY53" i="20"/>
  <c r="FY19" i="20"/>
  <c r="FY38" i="20"/>
  <c r="FY95" i="20"/>
  <c r="FY104" i="20"/>
  <c r="FY40" i="20"/>
  <c r="FY9" i="20"/>
  <c r="FY73" i="20"/>
  <c r="FY59" i="20"/>
  <c r="FY78" i="20"/>
  <c r="FY66" i="20"/>
  <c r="FY26" i="20"/>
  <c r="FY99" i="20"/>
  <c r="FY109" i="20"/>
  <c r="FY22" i="20"/>
  <c r="FY61" i="20"/>
  <c r="FY5" i="20"/>
  <c r="FY67" i="20"/>
  <c r="FY32" i="20"/>
  <c r="FY65" i="20"/>
  <c r="FY43" i="20"/>
  <c r="FY34" i="20"/>
  <c r="FY36" i="20"/>
  <c r="FY69" i="20"/>
  <c r="FY50" i="20"/>
  <c r="FY89" i="20"/>
  <c r="FY23" i="20"/>
  <c r="FY63" i="20"/>
  <c r="FY44" i="20"/>
  <c r="FY48" i="20"/>
  <c r="FY17" i="20"/>
  <c r="FY81" i="20"/>
  <c r="FY75" i="20"/>
  <c r="FY94" i="20"/>
  <c r="FY98" i="20"/>
  <c r="FY2" i="20"/>
  <c r="FY52" i="20"/>
  <c r="FY21" i="20"/>
  <c r="FY85" i="20"/>
  <c r="FY83" i="20"/>
  <c r="FY102" i="20"/>
  <c r="FY110" i="20"/>
  <c r="FY8" i="20"/>
  <c r="FY72" i="20"/>
  <c r="FY41" i="20"/>
  <c r="FY105" i="20"/>
  <c r="FY14" i="20"/>
  <c r="FY47" i="20"/>
  <c r="FY87" i="20"/>
  <c r="FY29" i="20"/>
  <c r="FY39" i="20"/>
  <c r="FY12" i="20"/>
  <c r="FY28" i="20"/>
  <c r="FY54" i="20"/>
  <c r="FY13" i="20"/>
  <c r="FY82" i="20"/>
  <c r="FY76" i="20"/>
  <c r="FY92" i="20"/>
  <c r="FY18" i="20"/>
  <c r="FY90" i="20"/>
  <c r="FY96" i="20"/>
  <c r="FY10" i="20"/>
  <c r="FY100" i="20"/>
  <c r="FY70" i="20"/>
  <c r="FY74" i="20"/>
  <c r="FY25" i="20"/>
  <c r="FY107" i="20"/>
  <c r="FY3" i="20"/>
  <c r="FY35" i="20"/>
  <c r="FY111" i="20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</commentList>
</comments>
</file>

<file path=xl/sharedStrings.xml><?xml version="1.0" encoding="utf-8"?>
<sst xmlns="http://schemas.openxmlformats.org/spreadsheetml/2006/main" count="2788" uniqueCount="661">
  <si>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</si>
  <si>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</si>
  <si>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</si>
  <si>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</si>
  <si>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</si>
  <si>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</si>
  <si>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</si>
  <si>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</si>
  <si>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</si>
  <si>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</si>
  <si>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</si>
  <si>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</si>
  <si>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</si>
  <si>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</si>
  <si>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</si>
  <si>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</si>
  <si>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</si>
  <si>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</si>
  <si>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</si>
  <si>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</si>
  <si>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</si>
  <si>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</si>
  <si>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</si>
  <si>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</si>
  <si>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</si>
  <si>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</si>
  <si>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</si>
  <si>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</si>
  <si>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</si>
  <si>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</si>
  <si>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</si>
  <si>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</si>
  <si>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</si>
  <si>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</si>
  <si>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</si>
  <si>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</si>
  <si>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</si>
  <si>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</si>
  <si>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</si>
  <si>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</si>
  <si>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</si>
  <si>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</si>
  <si>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</si>
  <si>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</si>
  <si>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</si>
  <si>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</si>
  <si>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</si>
  <si>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</si>
  <si>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</si>
  <si>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</si>
  <si>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</si>
  <si>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</si>
  <si>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</si>
  <si>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</si>
  <si>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</si>
  <si>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</si>
  <si>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</si>
  <si>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</si>
  <si>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</si>
  <si>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</si>
  <si>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</si>
  <si>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</si>
  <si>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</si>
  <si>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</si>
  <si>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</si>
  <si>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</si>
  <si>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</si>
  <si>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</si>
  <si>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</si>
  <si>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</si>
  <si>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</si>
  <si>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</si>
  <si>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</si>
  <si>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</si>
  <si>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</si>
  <si>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</si>
  <si>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</si>
  <si>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</si>
  <si>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</si>
  <si>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</si>
  <si>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</si>
  <si>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</si>
  <si>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</si>
  <si>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</si>
  <si>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</si>
  <si>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</si>
  <si>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</si>
  <si>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</si>
  <si>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</si>
  <si>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</si>
  <si>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</si>
  <si>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</si>
  <si>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</si>
  <si>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</si>
  <si>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</si>
  <si>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</si>
  <si>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</si>
  <si>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</si>
  <si>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</si>
  <si>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</si>
  <si>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</si>
  <si>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</si>
  <si>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</si>
  <si>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</si>
  <si>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</si>
  <si>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</si>
  <si>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</si>
  <si>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</si>
  <si>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</si>
  <si>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</si>
  <si>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</si>
  <si>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</si>
  <si>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</si>
  <si>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</si>
  <si>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</si>
  <si>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</si>
  <si>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</si>
  <si>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</si>
  <si>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</si>
  <si>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</si>
  <si>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</si>
  <si>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</si>
  <si>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</si>
  <si>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</si>
  <si>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</si>
  <si>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</si>
  <si>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</si>
  <si>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</si>
  <si>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</si>
  <si>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</si>
  <si>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</si>
  <si>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</si>
  <si>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</si>
  <si>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</si>
  <si>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</si>
  <si>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</si>
  <si>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</si>
  <si>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</si>
  <si>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</si>
  <si>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</si>
  <si>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</si>
  <si>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</si>
  <si>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</si>
  <si>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</si>
  <si>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</si>
  <si>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</si>
  <si>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</si>
  <si>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</si>
  <si>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</si>
  <si>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</si>
  <si>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</si>
  <si>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</si>
  <si>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</si>
  <si>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</si>
  <si>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</si>
  <si>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</si>
  <si>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</si>
  <si>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</si>
  <si>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</si>
  <si>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</si>
  <si>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</si>
  <si>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</si>
  <si>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</si>
  <si>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</si>
  <si>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</si>
  <si>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</si>
  <si>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</si>
  <si>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</si>
  <si>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</si>
  <si>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</si>
  <si>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</si>
  <si>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</si>
  <si>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</si>
  <si>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</si>
  <si>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</si>
  <si>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</si>
  <si>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</si>
  <si>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</si>
  <si>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</si>
  <si>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</si>
  <si>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</si>
  <si>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</si>
  <si>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</si>
  <si>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</si>
  <si>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</si>
  <si>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</si>
  <si>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</si>
  <si>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</si>
  <si>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</si>
  <si>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</si>
  <si>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</si>
  <si>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</si>
  <si>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</si>
  <si>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</si>
  <si>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</si>
  <si>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</si>
  <si>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</si>
  <si>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</si>
  <si>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</si>
  <si>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</si>
  <si>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</si>
  <si>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</si>
  <si>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</si>
  <si>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</si>
  <si>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</si>
  <si>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</si>
  <si>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</si>
  <si>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</si>
  <si>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</si>
  <si>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</si>
  <si>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</si>
  <si>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</si>
  <si>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</si>
  <si>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</si>
  <si>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</si>
  <si>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</si>
  <si>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</si>
  <si>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</si>
  <si>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</si>
  <si>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</si>
  <si>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</si>
  <si>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</si>
  <si>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</si>
  <si>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</si>
  <si>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</si>
  <si>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</si>
  <si>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</si>
  <si>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</si>
  <si>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</si>
  <si>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</si>
  <si>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</si>
  <si>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</si>
  <si>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</si>
  <si>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</si>
  <si>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</si>
  <si>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</si>
  <si>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</si>
  <si>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</si>
  <si>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</si>
  <si>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</si>
  <si>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</si>
  <si>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</si>
  <si>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</si>
  <si>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</si>
  <si>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</si>
  <si>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</si>
  <si>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</si>
  <si>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</si>
  <si>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</si>
  <si>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</si>
  <si>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</si>
  <si>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</si>
  <si>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</si>
  <si>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</si>
  <si>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</si>
  <si>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</si>
  <si>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</si>
  <si>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</si>
  <si>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</si>
  <si>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</si>
  <si>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</si>
  <si>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</si>
  <si>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</si>
  <si>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</si>
  <si>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</si>
  <si>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</si>
  <si>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</si>
  <si>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</si>
  <si>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</si>
  <si>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</si>
  <si>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</si>
  <si>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</si>
  <si>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</si>
  <si>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</si>
  <si>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</si>
  <si>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</si>
  <si>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</si>
  <si>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</si>
  <si>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</si>
  <si>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</si>
  <si>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</si>
  <si>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</si>
  <si>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</si>
  <si>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</si>
  <si>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</si>
  <si>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</si>
  <si>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</si>
  <si>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</si>
  <si>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</si>
  <si>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</si>
  <si>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</si>
  <si>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</si>
  <si>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</si>
  <si>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</si>
  <si>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</si>
  <si>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</si>
  <si>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</si>
  <si>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</si>
  <si>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</si>
  <si>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</si>
  <si>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</si>
  <si>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</si>
  <si>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</si>
  <si>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</si>
  <si>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</si>
  <si>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</si>
  <si>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</si>
  <si>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</si>
  <si>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</si>
  <si>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</si>
  <si>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</si>
  <si>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</si>
  <si>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</si>
  <si>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</si>
  <si>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</si>
  <si>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</si>
  <si>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</si>
  <si>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</si>
  <si>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</si>
  <si>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</si>
  <si>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</si>
  <si>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</si>
  <si>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</si>
  <si>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</si>
  <si>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</si>
  <si>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</si>
  <si>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</si>
  <si>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</si>
  <si>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</si>
  <si>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</si>
  <si>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</si>
  <si>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</si>
  <si>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</si>
  <si>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</si>
  <si>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</si>
  <si>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</si>
  <si>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</si>
  <si>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</si>
  <si>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</si>
  <si>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</si>
  <si>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</si>
  <si>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</si>
  <si>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</si>
  <si>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</si>
  <si>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</si>
  <si>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</si>
  <si>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</si>
  <si>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</si>
  <si>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</si>
  <si>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</si>
  <si>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</si>
  <si>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</si>
  <si>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</si>
  <si>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</si>
  <si>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</si>
  <si>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</si>
  <si>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</si>
  <si>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</si>
  <si>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</si>
  <si>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</si>
  <si>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</si>
  <si>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</si>
  <si>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</si>
  <si>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</si>
  <si>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</si>
  <si>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</si>
  <si>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</si>
  <si>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</si>
  <si>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</si>
  <si>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</si>
  <si>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</si>
  <si>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</si>
  <si>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</si>
  <si>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</si>
  <si>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</si>
  <si>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</si>
  <si>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</si>
  <si>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1 Dev- for client-signet by 20th march. Probably resource to be stationed in our GIC office.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</si>
  <si>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</si>
  <si>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</si>
  <si>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</si>
  <si>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</si>
  <si>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</si>
  <si>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</si>
  <si>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</si>
  <si>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</si>
  <si>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</si>
  <si>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</si>
  <si>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</si>
  <si>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</si>
  <si>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</si>
  <si>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</si>
  <si>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</si>
  <si>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</si>
  <si>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</si>
  <si>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</si>
  <si>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</si>
  <si>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</si>
  <si>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</si>
  <si>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</si>
  <si>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</si>
  <si>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</si>
  <si>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</si>
  <si>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</si>
  <si>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</si>
  <si>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</si>
  <si>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</si>
  <si>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</si>
  <si>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</si>
  <si>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</si>
  <si>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</si>
  <si>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</si>
  <si>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</si>
  <si>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</si>
  <si>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</si>
  <si>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</si>
  <si>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</si>
  <si>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</si>
  <si>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</si>
  <si>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</si>
  <si>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</si>
  <si>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</si>
  <si>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</si>
  <si>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</si>
  <si>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</si>
  <si>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</si>
  <si>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</si>
  <si>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</si>
  <si>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</si>
  <si>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</si>
  <si>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</si>
  <si>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</si>
  <si>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</si>
  <si>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</si>
  <si>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</si>
  <si>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</si>
  <si>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</si>
  <si>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</si>
  <si>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Panasonic</t>
  </si>
  <si>
    <t>Resource Demand</t>
  </si>
  <si>
    <t>Requested 
Date</t>
  </si>
  <si>
    <t>No. Of 
Positions</t>
  </si>
  <si>
    <t>No. Of
 Profile Shared</t>
  </si>
  <si>
    <t>No. of Interview(s) 
Conducted</t>
  </si>
  <si>
    <t>Rishabh selected. 
(He is going on leave from 19th  feb for his wedding. Will be on leave for 20 days. )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</si>
  <si>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</si>
  <si>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</si>
  <si>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</si>
  <si>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</si>
  <si>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</si>
  <si>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</si>
  <si>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</si>
  <si>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</si>
  <si>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</si>
  <si>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</si>
  <si>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</si>
  <si>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</si>
  <si>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</si>
  <si>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</si>
  <si>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</si>
  <si>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</si>
  <si>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</si>
  <si>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</si>
  <si>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</si>
  <si>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</si>
  <si>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</si>
  <si>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2-AmBank-Pilot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</si>
  <si>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</si>
  <si>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</si>
  <si>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</si>
  <si>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</si>
  <si>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</si>
  <si>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3-Anota-Anota</t>
  </si>
  <si>
    <t>4-Anota-Anota</t>
  </si>
  <si>
    <t>5-Anota-Anota</t>
  </si>
  <si>
    <t>6-Anota-Anota</t>
  </si>
  <si>
    <t>11-Clariant-RA</t>
  </si>
  <si>
    <t>12-Clariant-RA</t>
  </si>
  <si>
    <t>8-Bank Dhofar-RA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</si>
  <si>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</si>
  <si>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</si>
  <si>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</si>
  <si>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</si>
  <si>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</si>
  <si>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</si>
  <si>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</si>
  <si>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</si>
  <si>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9-Cebuana Lhuiller-POC</t>
  </si>
  <si>
    <t>13-Daimler-POC</t>
  </si>
  <si>
    <t>19-One India-POC</t>
  </si>
  <si>
    <t>20-One India-Pilot</t>
  </si>
  <si>
    <t>21-Optum-RA</t>
  </si>
  <si>
    <t>22-Pansonic-Pilot</t>
  </si>
  <si>
    <t>Rupesh Kandhare</t>
  </si>
  <si>
    <t>24-Prudential-RA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</si>
  <si>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</si>
  <si>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</si>
  <si>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</si>
  <si>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</si>
  <si>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</si>
  <si>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</si>
  <si>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</si>
  <si>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</si>
  <si>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28-Xebia-RA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</si>
  <si>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</si>
  <si>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</si>
  <si>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</si>
  <si>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</si>
  <si>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</si>
  <si>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</si>
  <si>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</si>
  <si>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</si>
  <si>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</si>
  <si>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</si>
  <si>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</si>
  <si>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</si>
  <si>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</si>
  <si>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</si>
  <si>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</si>
  <si>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</si>
  <si>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</si>
  <si>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</si>
  <si>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</si>
  <si>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</si>
  <si>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</si>
  <si>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</si>
  <si>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</si>
  <si>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</si>
  <si>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</si>
  <si>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</si>
  <si>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</si>
  <si>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>Malasiya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</si>
  <si>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</si>
  <si>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</si>
  <si>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</si>
  <si>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</si>
  <si>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</si>
  <si>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</si>
  <si>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</si>
  <si>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</si>
  <si>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</si>
  <si>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</si>
  <si>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</si>
  <si>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</si>
  <si>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</si>
  <si>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</si>
  <si>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</si>
  <si>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</si>
  <si>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</si>
  <si>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</si>
  <si>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</si>
  <si>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 xml:space="preserve">1 Technical Lead-Selected for Bangalore
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</si>
  <si>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</si>
  <si>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</si>
  <si>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</si>
  <si>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</si>
  <si>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</si>
  <si>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</si>
  <si>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</si>
  <si>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</si>
  <si>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</si>
  <si>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</si>
  <si>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</si>
  <si>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</si>
  <si>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</si>
  <si>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</si>
  <si>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</si>
  <si>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</si>
  <si>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</si>
  <si>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</si>
  <si>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</si>
  <si>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</si>
  <si>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</si>
  <si>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</si>
  <si>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</si>
  <si>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</si>
  <si>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</si>
  <si>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</si>
  <si>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</si>
  <si>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</si>
  <si>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</si>
  <si>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</si>
  <si>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</si>
  <si>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</si>
  <si>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</si>
  <si>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</si>
  <si>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</si>
  <si>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</si>
  <si>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</si>
  <si>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</si>
  <si>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</si>
  <si>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</si>
  <si>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</si>
  <si>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</si>
  <si>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t xml:space="preserve">
1.Alok's interviewed on 5th Feb. Alok Pathak deployment would happen around Feb 28
2. Shared the profile of Mayank Pandey &amp; Archit
</t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</si>
  <si>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</si>
  <si>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</si>
  <si>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</si>
  <si>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</si>
  <si>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</si>
  <si>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</si>
  <si>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</si>
  <si>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</si>
  <si>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</si>
  <si>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</si>
  <si>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</si>
  <si>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</si>
  <si>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</si>
  <si>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</si>
  <si>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</si>
  <si>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</si>
  <si>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</si>
  <si>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</si>
  <si>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</si>
  <si>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</si>
  <si>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</si>
  <si>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</si>
  <si>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</si>
  <si>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</si>
  <si>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</si>
  <si>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</si>
  <si>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</si>
  <si>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</si>
  <si>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</si>
  <si>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</si>
  <si>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</si>
  <si>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</si>
  <si>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</si>
  <si>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</si>
  <si>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</si>
  <si>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PoC has been completed and shared videos; Awaiting client response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</si>
  <si>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</si>
  <si>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</si>
  <si>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</si>
  <si>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</si>
  <si>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</si>
  <si>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</si>
  <si>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</si>
  <si>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</si>
  <si>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</si>
  <si>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</si>
  <si>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</si>
  <si>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</si>
  <si>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</si>
  <si>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</si>
  <si>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</si>
  <si>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</si>
  <si>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</si>
  <si>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</si>
  <si>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</si>
  <si>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</si>
  <si>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</si>
  <si>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</si>
  <si>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</si>
  <si>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</si>
  <si>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</si>
  <si>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POStatus</t>
  </si>
  <si>
    <t>N/A</t>
  </si>
  <si>
    <t>Billing Started</t>
  </si>
  <si>
    <t>1-Genpact-RA</t>
  </si>
  <si>
    <t>Need to Hire a solution Architect (Original-Ticket NO :1-Genpact-RA)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</si>
</sst>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21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8" fillId="10" borderId="1" xfId="4" applyFont="1" applyFill="1" applyBorder="1" applyAlignment="1">
      <alignment horizontal="center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5" borderId="1" xfId="4" applyNumberFormat="1" applyFont="1" applyFill="1" applyBorder="1" applyAlignment="1">
      <alignment horizontal="center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6" fillId="0" borderId="5" xfId="4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  <xf numFmtId="0" fontId="0" fillId="0" borderId="14" xfId="4" applyFont="1" applyBorder="1" applyAlignment="1">
      <alignment horizontal="center" vertical="center" wrapText="1"/>
    </xf>
    <xf numFmtId="0" fontId="0" fillId="0" borderId="20" xfId="4" applyFont="1" applyBorder="1" applyAlignment="1">
      <alignment horizontal="center" vertical="center" wrapText="1"/>
    </xf>
    <xf numFmtId="0" fontId="0" fillId="0" borderId="15" xfId="4" applyFont="1" applyFill="1" applyBorder="1" applyAlignment="1">
      <alignment horizontal="center" vertical="center" wrapText="1"/>
    </xf>
    <xf numFmtId="0" fontId="0" fillId="0" borderId="3" xfId="4" applyFont="1" applyFill="1" applyBorder="1" applyAlignment="1">
      <alignment horizontal="center" vertical="center" wrapText="1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21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C" refreshedDate="43147.678940162034" createdVersion="4" refreshedVersion="5" minRefreshableVersion="3" recordCount="42">
  <cacheSource type="worksheet">
    <worksheetSource ref="B3:Z46" sheet="Resource Demand "/>
  </cacheSource>
  <cacheFields count="25">
    <cacheField name="Sno" numFmtId="0">
      <sharedItems containsString="0" containsBlank="1" containsNumber="1" containsInteger="1" minValue="1" maxValue="42"/>
    </cacheField>
    <cacheField name="PO Status" numFmtId="0">
      <sharedItems containsBlank="1"/>
    </cacheField>
    <cacheField name="Opportunity _x000a_Type" numFmtId="0">
      <sharedItems containsBlank="1" count="6">
        <s v="RA"/>
        <m/>
        <s v="Pilot"/>
        <s v="Anota"/>
        <s v="POC"/>
        <s v="Upcoming POC"/>
      </sharedItems>
    </cacheField>
    <cacheField name="Request_x000a_ID" numFmtId="0">
      <sharedItems containsBlank="1"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m/>
        <s v="Technical Lead"/>
        <s v=".Net Developers"/>
        <s v="Sr.Technical Consultant"/>
      </sharedItems>
    </cacheField>
    <cacheField name="Region" numFmtId="0">
      <sharedItems containsBlank="1"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 containsBlank="1"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3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 containsNonDate="0" containsString="0" containsBlank="1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n v="1"/>
    <s v="Received"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m/>
    <s v="1 Sol Arch(Dinesh) CV shared, Dinesh already onsite- need to replace him for this client"/>
  </r>
  <r>
    <n v="2"/>
    <s v="Received"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m/>
    <s v="Abhishek Singh Rathore &amp; Rajat Bhatt given."/>
  </r>
  <r>
    <n v="3"/>
    <s v="Received"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m/>
    <s v="Requirement of 20 .net developers + 8 replacements + 1 Technical Lead_x000a_14 Resource identified-Interviewed with Vikram"/>
  </r>
  <r>
    <n v="4"/>
    <s v="Received"/>
    <x v="0"/>
    <s v="8-Scope-RA"/>
    <d v="2018-02-03T00:00:00"/>
    <x v="2"/>
    <s v="India"/>
    <x v="2"/>
    <s v="Chennai"/>
    <s v="OpenSpan"/>
    <s v="Rajesh Rajah"/>
    <m/>
    <m/>
    <d v="2018-03-01T00:00:00"/>
    <n v="6"/>
    <d v="2018-08-28T00:00:00"/>
    <n v="8"/>
    <n v="0"/>
    <n v="0"/>
    <n v="0"/>
    <n v="3333.3333333333335"/>
    <n v="160000"/>
    <s v="WIP"/>
    <m/>
    <s v="Requirement of 20 .net developers + 8 replacements + 1 Technical Lead_x000a_14 Resource identified-Interviewed with Vikram"/>
  </r>
  <r>
    <n v="5"/>
    <s v="Received"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WIP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m/>
    <s v="Awaited"/>
    <x v="1"/>
    <m/>
    <m/>
    <x v="3"/>
    <m/>
    <x v="2"/>
    <s v="Chennai"/>
    <m/>
    <m/>
    <m/>
    <m/>
    <d v="2018-03-01T00:00:00"/>
    <n v="6"/>
    <m/>
    <n v="1"/>
    <n v="0"/>
    <n v="0"/>
    <n v="0"/>
    <n v="3333.3333333333335"/>
    <n v="20000"/>
    <s v="WIP"/>
    <m/>
    <m/>
  </r>
  <r>
    <n v="6"/>
    <s v="Awaited"/>
    <x v="0"/>
    <s v="1-Scope-RA"/>
    <d v="2018-02-03T00:00:00"/>
    <x v="4"/>
    <s v="India"/>
    <x v="2"/>
    <s v="Bangalore"/>
    <s v="OpenSpan"/>
    <s v="Rajesh Rajah"/>
    <m/>
    <m/>
    <d v="2018-03-01T00:00:00"/>
    <n v="6"/>
    <d v="2018-08-28T00:00:00"/>
    <n v="1"/>
    <n v="3"/>
    <n v="3"/>
    <n v="1"/>
    <n v="3333.3333333333335"/>
    <n v="20000"/>
    <s v="WIP"/>
    <m/>
    <s v="1 Technical Lead-Selected for Bangalore_x000a_"/>
  </r>
  <r>
    <n v="7"/>
    <s v="Awaited"/>
    <x v="0"/>
    <s v="20-Scope-RA"/>
    <d v="2018-02-03T00:00:00"/>
    <x v="5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m/>
    <s v="10 Resource identified-Interviewed with Vikram"/>
  </r>
  <r>
    <n v="8"/>
    <s v="Awaited"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m/>
    <s v="_x000a_1.Alok's interviewed on 5th Feb. Alok Pathak deployment would happen around Feb 28_x000a_2. Shared the profile of Mayank Pandey &amp; Archit_x000a_"/>
  </r>
  <r>
    <n v="9"/>
    <s v="Awaited"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m/>
    <s v="Rishabh selected. _x000a_(He is going on leave from 19th  feb for his wedding. Will be on leave for 20 days. )"/>
  </r>
  <r>
    <n v="10"/>
    <s v="Hold"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m/>
    <s v="Client has released resources without interviewing them._x000a_Interview scheduled twice but not conducted by the client despite of frequent follow ups."/>
  </r>
  <r>
    <n v="11"/>
    <s v="Hold"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m/>
    <s v="on hold (because of poor rates). _x000a_Preference is given to other customers. "/>
  </r>
  <r>
    <n v="12"/>
    <s v="Awaited"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m/>
    <s v="CV has been shared on 31st Jan. _x000a_Customer to confirm interview of Yuvaraju and more CV to share with customer of Mr. Rupesh Kandhare.Amit Goutam to confirm. _x000a_Vendor Onboarding under progress"/>
  </r>
  <r>
    <n v="13"/>
    <s v="Awaited"/>
    <x v="0"/>
    <s v="1-Prudential-RA"/>
    <d v="2017-11-10T00:00:00"/>
    <x v="6"/>
    <s v="India"/>
    <x v="6"/>
    <s v="Mumbai"/>
    <s v="UiPath"/>
    <s v="Amit Goutam"/>
    <m/>
    <m/>
    <d v="2018-02-05T00:00:00"/>
    <n v="3"/>
    <d v="2018-05-06T00:00:00"/>
    <n v="1"/>
    <n v="0"/>
    <n v="0"/>
    <n v="0"/>
    <n v="5000"/>
    <n v="15000"/>
    <s v="WIP"/>
    <m/>
    <s v="Mayank Pandey Proposed- need confirmation from HR for his approval_x000a_Sumit Shukla - (DOJ- 26-Feb-18), Prakhar Tripathi -(DOJ - 12-Mar-18)"/>
  </r>
  <r>
    <n v="14"/>
    <s v="Awaited"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0"/>
    <n v="0"/>
    <n v="0"/>
    <n v="4500"/>
    <n v="40500"/>
    <s v="WIP"/>
    <m/>
    <s v="1 Dev- for client-signet by 20th march. Probably resource to be stationed in our GIC office."/>
  </r>
  <r>
    <n v="15"/>
    <s v="Awaited"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m/>
    <s v="Xebia to come up with timeline for new requirement in couple of days_x000a_Subrajit Sahoo and Prince Makhijas profiles shared"/>
  </r>
  <r>
    <n v="16"/>
    <s v="Hold"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m/>
    <s v="1. On Hold_x000a_2. Customer is waiting for response from france. "/>
  </r>
  <r>
    <n v="17"/>
    <s v="Awaited"/>
    <x v="0"/>
    <s v="-Oman Arab Bank-RA"/>
    <d v="2018-02-13T00:00:00"/>
    <x v="3"/>
    <s v="MENA"/>
    <x v="10"/>
    <s v="Oman"/>
    <m/>
    <s v="Vishal Manchanda"/>
    <m/>
    <m/>
    <m/>
    <m/>
    <m/>
    <m/>
    <m/>
    <m/>
    <m/>
    <m/>
    <m/>
    <s v="Open"/>
    <m/>
    <m/>
  </r>
  <r>
    <n v="18"/>
    <s v="Awaited"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m/>
    <s v="On Holde_x000a_We are waiting for MDEC completion."/>
  </r>
  <r>
    <n v="19"/>
    <s v="Awaited"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m/>
    <s v="Changes happening at Etisalat in terms of requirements, internal re-org. "/>
  </r>
  <r>
    <n v="20"/>
    <s v="Awaited"/>
    <x v="0"/>
    <s v="0-Citech-RA"/>
    <m/>
    <x v="3"/>
    <s v="India"/>
    <x v="13"/>
    <s v="Mumbai"/>
    <m/>
    <s v="Amit Goutam"/>
    <m/>
    <m/>
    <m/>
    <m/>
    <m/>
    <n v="0"/>
    <n v="0"/>
    <n v="0"/>
    <n v="0"/>
    <m/>
    <m/>
    <s v="Hold"/>
    <m/>
    <s v="On Hold:_x000a_Awaiting response from the client in week of 5th Feb; Client is travelling to HQ in Europe for budget approval "/>
  </r>
  <r>
    <n v="21"/>
    <s v="Hold"/>
    <x v="0"/>
    <s v="0-Protiviti-RA"/>
    <m/>
    <x v="3"/>
    <s v="India"/>
    <x v="14"/>
    <s v="Gurgaon"/>
    <m/>
    <s v="Gautam Rastogi"/>
    <m/>
    <m/>
    <m/>
    <m/>
    <m/>
    <n v="0"/>
    <n v="0"/>
    <n v="0"/>
    <n v="0"/>
    <m/>
    <m/>
    <s v="Hold"/>
    <m/>
    <s v="Hold,Awaiting response from Tanmay Halder (Sr. manager)"/>
  </r>
  <r>
    <n v="22"/>
    <m/>
    <x v="2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m/>
    <s v="1. Seven Resources Identified and Shared details with PM_x000a_2. Need to talk to Rahul Sharma for AmBank_x000a_3. Name of all the required resources are provided to Sunil Panda"/>
  </r>
  <r>
    <n v="23"/>
    <m/>
    <x v="3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1"/>
    <n v="1"/>
    <n v="1"/>
    <m/>
    <m/>
    <s v="Closed"/>
    <m/>
    <s v="Resource Provided as suggested by Saransh"/>
  </r>
  <r>
    <n v="24"/>
    <m/>
    <x v="4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0T00:00:00"/>
    <n v="2"/>
    <n v="2"/>
    <n v="0"/>
    <n v="2"/>
    <m/>
    <m/>
    <s v="Closed"/>
    <m/>
    <s v="- Internet is slow and ROBO needs to take care of it._x000a_- Charu and Bharat are working on this. There is a change request from the customer which may impact the timeline_x000a_- Demo date is 25th Feb 2018"/>
  </r>
  <r>
    <n v="25"/>
    <m/>
    <x v="4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m/>
    <s v="Harshit Bhatia has started to work on this PoC on 5th Feb; It's a 2 weeks PoC; Customer to monitor for a month after deployment"/>
  </r>
  <r>
    <n v="26"/>
    <m/>
    <x v="4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x v="4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m/>
    <s v="-Ramkrishnan and Alok are working on this Poc; It will be completed before 10th Feb_x000a_'-Ishan to start a one more study regarding verification of shipping details and further steps."/>
  </r>
  <r>
    <n v="28"/>
    <m/>
    <x v="4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m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x v="4"/>
    <s v="2-One India-POC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m/>
    <s v="closed"/>
  </r>
  <r>
    <n v="30"/>
    <m/>
    <x v="4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m/>
    <s v="PoC completed for 1 process; GIC to work on 2nd process for which data is awaited from the client"/>
  </r>
  <r>
    <n v="31"/>
    <m/>
    <x v="4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m/>
    <s v="-Installed UiPath using one of our licenses and Charu is working on this PoC"/>
  </r>
  <r>
    <n v="33"/>
    <m/>
    <x v="5"/>
    <s v="-Rak Bank-Upcoming POC"/>
    <m/>
    <x v="3"/>
    <s v="MENA"/>
    <x v="24"/>
    <s v="Dubai"/>
    <m/>
    <s v="Saransh Gupta"/>
    <m/>
    <m/>
    <m/>
    <m/>
    <m/>
    <m/>
    <m/>
    <m/>
    <m/>
    <m/>
    <m/>
    <m/>
    <m/>
    <m/>
  </r>
  <r>
    <n v="34"/>
    <m/>
    <x v="5"/>
    <s v="-Al Hlal Bank-Upcoming POC"/>
    <m/>
    <x v="3"/>
    <s v="MENA"/>
    <x v="25"/>
    <s v="Dubai"/>
    <m/>
    <s v="Saransh Gupta"/>
    <s v="Onsite"/>
    <m/>
    <m/>
    <m/>
    <m/>
    <m/>
    <m/>
    <m/>
    <m/>
    <m/>
    <m/>
    <m/>
    <m/>
    <m/>
  </r>
  <r>
    <n v="35"/>
    <m/>
    <x v="5"/>
    <s v="-Bank Muscat-Upcoming POC"/>
    <m/>
    <x v="3"/>
    <s v="MENA"/>
    <x v="26"/>
    <s v="Dubai"/>
    <m/>
    <s v="Saransh Gupta"/>
    <m/>
    <m/>
    <d v="2018-02-18T00:00:00"/>
    <m/>
    <m/>
    <m/>
    <m/>
    <m/>
    <m/>
    <m/>
    <m/>
    <m/>
    <m/>
    <s v="Waiting for details on POC Initiation from the bank; most likely to start near 18th Feb"/>
  </r>
  <r>
    <n v="36"/>
    <m/>
    <x v="5"/>
    <s v="-TCL-Upcoming POC"/>
    <m/>
    <x v="3"/>
    <s v="India"/>
    <x v="27"/>
    <s v="Mumbai"/>
    <m/>
    <s v="Saransh Gupta"/>
    <s v="Wage Dispatch"/>
    <m/>
    <m/>
    <m/>
    <d v="2018-02-04T00:00:00"/>
    <m/>
    <m/>
    <m/>
    <m/>
    <m/>
    <m/>
    <s v="Completed"/>
    <m/>
    <s v="PoC has been completed and shared videos; Awaiting client response"/>
  </r>
  <r>
    <n v="37"/>
    <m/>
    <x v="5"/>
    <s v="-TCL - STT Global-Upcoming POC"/>
    <m/>
    <x v="3"/>
    <s v="India"/>
    <x v="28"/>
    <s v="Mumbai"/>
    <m/>
    <s v="Saransh Gupta"/>
    <s v="Accounts Payable - SOW"/>
    <m/>
    <m/>
    <m/>
    <m/>
    <m/>
    <m/>
    <m/>
    <m/>
    <m/>
    <m/>
    <m/>
    <m/>
    <m/>
  </r>
  <r>
    <n v="38"/>
    <m/>
    <x v="5"/>
    <s v="-Quest-Upcoming POC"/>
    <m/>
    <x v="3"/>
    <s v="India"/>
    <x v="29"/>
    <s v="Bangalore"/>
    <m/>
    <s v="Saransh Gupta"/>
    <m/>
    <m/>
    <m/>
    <m/>
    <m/>
    <m/>
    <m/>
    <m/>
    <m/>
    <m/>
    <m/>
    <m/>
    <m/>
    <m/>
  </r>
  <r>
    <n v="39"/>
    <m/>
    <x v="5"/>
    <s v="-Future Generali-Upcoming POC"/>
    <m/>
    <x v="3"/>
    <s v="SE&amp;NA"/>
    <x v="30"/>
    <s v="Mumbai"/>
    <m/>
    <s v="Saransh Gupta"/>
    <m/>
    <m/>
    <m/>
    <m/>
    <m/>
    <m/>
    <m/>
    <m/>
    <m/>
    <m/>
    <m/>
    <m/>
    <m/>
    <m/>
  </r>
  <r>
    <n v="40"/>
    <m/>
    <x v="5"/>
    <s v="-SBD-Upcoming POC"/>
    <m/>
    <x v="3"/>
    <s v="India"/>
    <x v="31"/>
    <s v="Bangalore"/>
    <m/>
    <s v="Saransh Gupta"/>
    <m/>
    <m/>
    <m/>
    <m/>
    <m/>
    <m/>
    <m/>
    <m/>
    <m/>
    <m/>
    <m/>
    <m/>
    <m/>
    <m/>
  </r>
  <r>
    <n v="41"/>
    <m/>
    <x v="5"/>
    <s v="-Phillipines Airlines-Upcoming POC"/>
    <m/>
    <x v="3"/>
    <s v="MENA"/>
    <x v="32"/>
    <s v="Philippines"/>
    <m/>
    <s v="Saransh Gupta"/>
    <m/>
    <m/>
    <d v="2018-02-28T00:00:00"/>
    <m/>
    <m/>
    <m/>
    <m/>
    <m/>
    <m/>
    <m/>
    <m/>
    <m/>
    <m/>
    <s v="- Process discovery to start from Feb 28, 2018_x000a_- Identify BA to work remotely with Tracey By Feb 20,2018"/>
  </r>
  <r>
    <n v="42"/>
    <m/>
    <x v="5"/>
    <s v="-Medical City-Upcoming POC"/>
    <m/>
    <x v="3"/>
    <s v="MENA"/>
    <x v="33"/>
    <s v="Philippines"/>
    <m/>
    <s v="Saransh Gupta"/>
    <s v="Patient Experience Feedback Management"/>
    <m/>
    <m/>
    <m/>
    <m/>
    <m/>
    <m/>
    <m/>
    <m/>
    <m/>
    <m/>
    <m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84">
      <pivotArea outline="0" collapsedLevelsAreSubtotals="1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field="1" type="button" dataOnly="0" labelOnly="1" outline="0" axis="axisRow" fieldPosition="0"/>
    </format>
    <format dxfId="180">
      <pivotArea dataOnly="0" labelOnly="1" fieldPosition="0">
        <references count="1">
          <reference field="1" count="0"/>
        </references>
      </pivotArea>
    </format>
    <format dxfId="179">
      <pivotArea dataOnly="0" labelOnly="1" grandRow="1" outline="0" fieldPosition="0"/>
    </format>
    <format dxfId="178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77">
      <pivotArea outline="0" collapsedLevelsAreSubtotals="1" fieldPosition="0"/>
    </format>
    <format dxfId="176">
      <pivotArea dataOnly="0" labelOnly="1" outline="0" axis="axisValues" fieldPosition="0"/>
    </format>
    <format dxfId="175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74">
      <pivotArea field="1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7">
      <pivotArea collapsedLevelsAreSubtotals="1" fieldPosition="0">
        <references count="1">
          <reference field="1" count="1">
            <x v="0"/>
          </reference>
        </references>
      </pivotArea>
    </format>
    <format dxfId="166">
      <pivotArea dataOnly="0" labelOnly="1" fieldPosition="0">
        <references count="1">
          <reference field="1" count="1">
            <x v="0"/>
          </reference>
        </references>
      </pivotArea>
    </format>
    <format dxfId="165">
      <pivotArea collapsedLevelsAreSubtotals="1" fieldPosition="0">
        <references count="1">
          <reference field="1" count="1">
            <x v="1"/>
          </reference>
        </references>
      </pivotArea>
    </format>
    <format dxfId="164">
      <pivotArea dataOnly="0" labelOnly="1" fieldPosition="0">
        <references count="1">
          <reference field="1" count="1">
            <x v="1"/>
          </reference>
        </references>
      </pivotArea>
    </format>
    <format dxfId="163">
      <pivotArea collapsedLevelsAreSubtotals="1" fieldPosition="0">
        <references count="1">
          <reference field="1" count="1">
            <x v="2"/>
          </reference>
        </references>
      </pivotArea>
    </format>
    <format dxfId="162">
      <pivotArea dataOnly="0" labelOnly="1" fieldPosition="0">
        <references count="1">
          <reference field="1" count="1">
            <x v="2"/>
          </reference>
        </references>
      </pivotArea>
    </format>
    <format dxfId="161">
      <pivotArea collapsedLevelsAreSubtotals="1" fieldPosition="0">
        <references count="1">
          <reference field="1" count="1">
            <x v="3"/>
          </reference>
        </references>
      </pivotArea>
    </format>
    <format dxfId="160">
      <pivotArea dataOnly="0" labelOnly="1" fieldPosition="0">
        <references count="1">
          <reference field="1" count="1">
            <x v="3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8">
      <pivotArea collapsedLevelsAreSubtotals="1" fieldPosition="0">
        <references count="1">
          <reference field="1" count="1">
            <x v="4"/>
          </reference>
        </references>
      </pivotArea>
    </format>
    <format dxfId="157">
      <pivotArea dataOnly="0" labelOnly="1" fieldPosition="0">
        <references count="1">
          <reference field="1" count="1">
            <x v="4"/>
          </reference>
        </references>
      </pivotArea>
    </format>
    <format dxfId="156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55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211">
      <pivotArea collapsedLevelsAreSubtotals="1" fieldPosition="0">
        <references count="1">
          <reference field="1" count="1">
            <x v="0"/>
          </reference>
        </references>
      </pivotArea>
    </format>
    <format dxfId="210">
      <pivotArea dataOnly="0" labelOnly="1" fieldPosition="0">
        <references count="1">
          <reference field="1" count="1">
            <x v="0"/>
          </reference>
        </references>
      </pivotArea>
    </format>
    <format dxfId="209">
      <pivotArea grandRow="1" outline="0" collapsedLevelsAreSubtotals="1" fieldPosition="0"/>
    </format>
    <format dxfId="208">
      <pivotArea grandRow="1" outline="0" collapsedLevelsAreSubtotals="1" fieldPosition="0"/>
    </format>
    <format dxfId="207">
      <pivotArea collapsedLevelsAreSubtotals="1" fieldPosition="0">
        <references count="1">
          <reference field="1" count="1">
            <x v="2"/>
          </reference>
        </references>
      </pivotArea>
    </format>
    <format dxfId="206">
      <pivotArea dataOnly="0" labelOnly="1" fieldPosition="0">
        <references count="1">
          <reference field="1" count="1">
            <x v="2"/>
          </reference>
        </references>
      </pivotArea>
    </format>
    <format dxfId="205">
      <pivotArea collapsedLevelsAreSubtotals="1" fieldPosition="0">
        <references count="1">
          <reference field="1" count="1">
            <x v="1"/>
          </reference>
        </references>
      </pivotArea>
    </format>
    <format dxfId="204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203">
      <pivotArea dataOnly="0" labelOnly="1" fieldPosition="0">
        <references count="1">
          <reference field="1" count="1">
            <x v="1"/>
          </reference>
        </references>
      </pivotArea>
    </format>
    <format dxfId="202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201">
      <pivotArea field="1" type="button" dataOnly="0" labelOnly="1" outline="0" axis="axisRow" fieldPosition="0"/>
    </format>
    <format dxfId="200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99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9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97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96">
      <pivotArea field="1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94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93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92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91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190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18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18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187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186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185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2:I27" firstHeaderRow="1" firstDataRow="2" firstDataCol="1"/>
  <pivotFields count="25">
    <pivotField showAll="0"/>
    <pivotField showAll="0"/>
    <pivotField axis="axisRow" showAll="0">
      <items count="7">
        <item x="3"/>
        <item sd="0" x="2"/>
        <item sd="0" x="4"/>
        <item x="0"/>
        <item sd="0" x="5"/>
        <item x="1"/>
        <item t="default"/>
      </items>
    </pivotField>
    <pivotField showAll="0"/>
    <pivotField showAll="0"/>
    <pivotField axis="axisCol" showAll="0">
      <items count="8">
        <item x="2"/>
        <item x="4"/>
        <item x="5"/>
        <item x="0"/>
        <item x="1"/>
        <item x="6"/>
        <item x="3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7"/>
  </rowFields>
  <rowItems count="24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>
      <x v="5"/>
    </i>
    <i r="1">
      <x v="2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6" baseField="7" baseItem="19"/>
  </dataFields>
  <formats count="6">
    <format dxfId="154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53">
      <pivotArea field="5" type="button" dataOnly="0" labelOnly="1" outline="0" axis="axisCol" fieldPosition="0"/>
    </format>
    <format dxfId="152">
      <pivotArea dataOnly="0" labelOnly="1" fieldPosition="0">
        <references count="1">
          <reference field="5" count="1">
            <x v="0"/>
          </reference>
        </references>
      </pivotArea>
    </format>
    <format dxfId="151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50">
      <pivotArea type="topRight" dataOnly="0" labelOnly="1" outline="0" fieldPosition="0"/>
    </format>
    <format dxfId="149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503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504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504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504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504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504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504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504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505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503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504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505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503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504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504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504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505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503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504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505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A7" zoomScaleNormal="100" workbookViewId="0">
      <selection activeCell="A21" sqref="A21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4"/>
      <c r="D3" s="228" t="s">
        <v>486</v>
      </c>
    </row>
    <row r="4" spans="3:12" ht="15.75" thickBot="1"/>
    <row r="5" spans="3:12" ht="19.5" thickBot="1">
      <c r="D5" s="506" t="s">
        <v>419</v>
      </c>
      <c r="E5" s="507"/>
      <c r="F5" s="507"/>
      <c r="G5" s="507"/>
      <c r="H5" s="507"/>
      <c r="I5" s="508"/>
    </row>
    <row r="6" spans="3:12" ht="29.25" customHeight="1">
      <c r="C6" s="269" t="s">
        <v>397</v>
      </c>
      <c r="D6" s="299" t="s">
        <v>432</v>
      </c>
      <c r="E6" s="300" t="s">
        <v>188</v>
      </c>
      <c r="F6" s="300" t="s">
        <v>191</v>
      </c>
      <c r="G6" s="300" t="s">
        <v>398</v>
      </c>
      <c r="H6" s="300" t="s">
        <v>276</v>
      </c>
      <c r="I6" s="300" t="s">
        <v>207</v>
      </c>
      <c r="J6" s="300" t="s">
        <v>549</v>
      </c>
      <c r="K6" s="269" t="s">
        <v>301</v>
      </c>
      <c r="L6" s="269" t="s">
        <v>399</v>
      </c>
    </row>
    <row r="7" spans="3:12" ht="21" customHeight="1">
      <c r="C7" s="214" t="s">
        <v>54</v>
      </c>
      <c r="D7" s="395" t="s">
        <v>72</v>
      </c>
      <c r="E7" s="395">
        <f>SUMIFS('Resource Demand '!$R$4:$R$35,'Resource Demand '!$I$4:$I$35,$C7,'Resource Demand '!$G$4:$G$35,E$6)</f>
        <v>0</v>
      </c>
      <c r="F7" s="395">
        <f>SUMIFS('Resource Demand '!$R$4:$R$35,'Resource Demand '!$I$4:$I$35,$C7,'Resource Demand '!$G$4:$G$35,F$6)</f>
        <v>0</v>
      </c>
      <c r="G7" s="395">
        <f>SUMIFS('Resource Demand '!$R$4:$R$35,'Resource Demand '!$I$4:$I$35,$C7,'Resource Demand '!$G$4:$G$35,G$6)</f>
        <v>0</v>
      </c>
      <c r="H7" s="395">
        <f>SUMIFS('Resource Demand '!$R$4:$R$35,'Resource Demand '!$I$4:$I$35,$C7,'Resource Demand '!$G$4:$G$35,H$6)</f>
        <v>0</v>
      </c>
      <c r="I7" s="395">
        <f>SUMIFS('Resource Demand '!$R$4:$R$35,'Resource Demand '!$I$4:$I$35,$C7,'Resource Demand '!$G$4:$G$35,I$6)</f>
        <v>0</v>
      </c>
      <c r="J7" s="395">
        <f>SUMIFS('Resource Demand '!$R$4:$R$35,'Resource Demand '!$I$4:$I$35,$C7,'Resource Demand '!$G$4:$G$35,J$6)</f>
        <v>0</v>
      </c>
      <c r="K7" s="395">
        <f t="shared" ref="K7:K27" si="0">SUM($F7:$J7)</f>
        <v>0</v>
      </c>
      <c r="L7" s="396">
        <f>SUMIFS('Resource Demand '!$W$4:$W$26,'Resource Demand '!$I$4:$I$26,$C7)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'!$R$4:$R$35,'Resource Demand '!$I$4:$I$35,$C8,'Resource Demand '!$G$4:$G$35,E$6)</f>
        <v>0</v>
      </c>
      <c r="F8" s="227">
        <f>SUMIFS('Resource Demand '!$R$4:$R$35,'Resource Demand '!$I$4:$I$35,$C8,'Resource Demand '!$G$4:$G$35,F$6)</f>
        <v>8</v>
      </c>
      <c r="G8" s="227">
        <f>SUMIFS('Resource Demand '!$R$4:$R$35,'Resource Demand '!$I$4:$I$35,$C8,'Resource Demand '!$G$4:$G$35,G$6)</f>
        <v>0</v>
      </c>
      <c r="H8" s="227">
        <f>SUMIFS('Resource Demand '!$R$4:$R$35,'Resource Demand '!$I$4:$I$35,$C8,'Resource Demand '!$G$4:$G$35,H$6)</f>
        <v>0</v>
      </c>
      <c r="I8" s="227">
        <f>SUMIFS('Resource Demand '!$R$4:$R$35,'Resource Demand '!$I$4:$I$35,$C8,'Resource Demand '!$G$4:$G$35,I$6)</f>
        <v>0</v>
      </c>
      <c r="J8" s="227">
        <f>SUMIFS('Resource Demand '!$R$4:$R$35,'Resource Demand '!$I$4:$I$35,$C8,'Resource Demand '!$G$4:$G$35,J$6)</f>
        <v>0</v>
      </c>
      <c r="K8" s="243">
        <f t="shared" si="0"/>
        <v>8</v>
      </c>
      <c r="L8" s="244">
        <f>SUMIFS('Resource Demand '!$W$4:$W$26,'Resource Demand '!$I$4:$I$26,$C8)</f>
        <v>0</v>
      </c>
    </row>
    <row r="9" spans="3:12" ht="21" hidden="1" customHeight="1">
      <c r="C9" s="214" t="s">
        <v>413</v>
      </c>
      <c r="D9" s="227" t="s">
        <v>434</v>
      </c>
      <c r="E9" s="227">
        <f>SUMIFS('Resource Demand '!$R$4:$R$35,'Resource Demand '!$I$4:$I$35,$C9,'Resource Demand '!$G$4:$G$35,E$6)</f>
        <v>0</v>
      </c>
      <c r="F9" s="227">
        <f>SUMIFS('Resource Demand '!$R$4:$R$35,'Resource Demand '!$I$4:$I$35,$C9,'Resource Demand '!$G$4:$G$35,F$6)</f>
        <v>4</v>
      </c>
      <c r="G9" s="227">
        <f>SUMIFS('Resource Demand '!$R$4:$R$35,'Resource Demand '!$I$4:$I$35,$C9,'Resource Demand '!$G$4:$G$35,G$6)</f>
        <v>0</v>
      </c>
      <c r="H9" s="227">
        <f>SUMIFS('Resource Demand '!$R$4:$R$35,'Resource Demand '!$I$4:$I$35,$C9,'Resource Demand '!$G$4:$G$35,H$6)</f>
        <v>0</v>
      </c>
      <c r="I9" s="227">
        <f>SUMIFS('Resource Demand '!$R$4:$R$35,'Resource Demand '!$I$4:$I$35,$C9,'Resource Demand '!$G$4:$G$35,I$6)</f>
        <v>0</v>
      </c>
      <c r="J9" s="227">
        <f>SUMIFS('Resource Demand '!$R$4:$R$35,'Resource Demand '!$I$4:$I$35,$C9,'Resource Demand '!$G$4:$G$35,J$6)</f>
        <v>0</v>
      </c>
      <c r="K9" s="243">
        <f t="shared" si="0"/>
        <v>4</v>
      </c>
      <c r="L9" s="244">
        <f>SUMIFS('Resource Demand '!$W$4:$W$26,'Resource Demand '!$I$4:$I$26,$C9)</f>
        <v>0</v>
      </c>
    </row>
    <row r="10" spans="3:12" ht="21" customHeight="1">
      <c r="C10" s="214" t="s">
        <v>298</v>
      </c>
      <c r="D10" s="395" t="s">
        <v>72</v>
      </c>
      <c r="E10" s="395">
        <f>SUMIFS('Resource Demand '!$R$4:$R$35,'Resource Demand '!$I$4:$I$35,$C10,'Resource Demand '!$G$4:$G$35,E$6)</f>
        <v>0</v>
      </c>
      <c r="F10" s="395">
        <f>SUMIFS('Resource Demand '!$R$4:$R$35,'Resource Demand '!$I$4:$I$35,$C10,'Resource Demand '!$G$4:$G$35,F$6)</f>
        <v>5</v>
      </c>
      <c r="G10" s="395">
        <f>SUMIFS('Resource Demand '!$R$4:$R$35,'Resource Demand '!$I$4:$I$35,$C10,'Resource Demand '!$G$4:$G$35,G$6)</f>
        <v>0</v>
      </c>
      <c r="H10" s="395">
        <f>SUMIFS('Resource Demand '!$R$4:$R$35,'Resource Demand '!$I$4:$I$35,$C10,'Resource Demand '!$G$4:$G$35,H$6)</f>
        <v>0</v>
      </c>
      <c r="I10" s="395">
        <f>SUMIFS('Resource Demand '!$R$4:$R$35,'Resource Demand '!$I$4:$I$35,$C10,'Resource Demand '!$G$4:$G$35,I$6)</f>
        <v>0</v>
      </c>
      <c r="J10" s="395">
        <f>SUMIFS('Resource Demand '!$R$4:$R$35,'Resource Demand '!$I$4:$I$35,$C10,'Resource Demand '!$G$4:$G$35,J$6)</f>
        <v>0</v>
      </c>
      <c r="K10" s="395">
        <f t="shared" si="0"/>
        <v>5</v>
      </c>
      <c r="L10" s="396">
        <f>SUMIFS('Resource Demand '!$W$4:$W$26,'Resource Demand '!$I$4:$I$26,$C10)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'!$R$4:$R$35,'Resource Demand '!$I$4:$I$35,$C11,'Resource Demand '!$G$4:$G$35,E$6)</f>
        <v>0</v>
      </c>
      <c r="F11" s="227">
        <f>SUMIFS('Resource Demand '!$R$4:$R$35,'Resource Demand '!$I$4:$I$35,$C11,'Resource Demand '!$G$4:$G$35,F$6)</f>
        <v>1</v>
      </c>
      <c r="G11" s="227">
        <f>SUMIFS('Resource Demand '!$R$4:$R$35,'Resource Demand '!$I$4:$I$35,$C11,'Resource Demand '!$G$4:$G$35,G$6)</f>
        <v>0</v>
      </c>
      <c r="H11" s="227">
        <f>SUMIFS('Resource Demand '!$R$4:$R$35,'Resource Demand '!$I$4:$I$35,$C11,'Resource Demand '!$G$4:$G$35,H$6)</f>
        <v>0</v>
      </c>
      <c r="I11" s="227">
        <f>SUMIFS('Resource Demand '!$R$4:$R$35,'Resource Demand '!$I$4:$I$35,$C11,'Resource Demand '!$G$4:$G$35,I$6)</f>
        <v>0</v>
      </c>
      <c r="J11" s="227">
        <f>SUMIFS('Resource Demand '!$R$4:$R$35,'Resource Demand '!$I$4:$I$35,$C11,'Resource Demand '!$G$4:$G$35,J$6)</f>
        <v>0</v>
      </c>
      <c r="K11" s="243">
        <f t="shared" si="0"/>
        <v>1</v>
      </c>
      <c r="L11" s="244">
        <f>SUMIFS('Resource Demand '!$W$4:$W$26,'Resource Demand '!$I$4:$I$26,$C11)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'!$R$4:$R$35,'Resource Demand '!$I$4:$I$35,$C12,'Resource Demand '!$G$4:$G$35,E$6)</f>
        <v>0</v>
      </c>
      <c r="F12" s="227">
        <f>SUMIFS('Resource Demand '!$R$4:$R$35,'Resource Demand '!$I$4:$I$35,$C12,'Resource Demand '!$G$4:$G$35,F$6)</f>
        <v>2</v>
      </c>
      <c r="G12" s="227">
        <f>SUMIFS('Resource Demand '!$R$4:$R$35,'Resource Demand '!$I$4:$I$35,$C12,'Resource Demand '!$G$4:$G$35,G$6)</f>
        <v>0</v>
      </c>
      <c r="H12" s="227">
        <f>SUMIFS('Resource Demand '!$R$4:$R$35,'Resource Demand '!$I$4:$I$35,$C12,'Resource Demand '!$G$4:$G$35,H$6)</f>
        <v>0</v>
      </c>
      <c r="I12" s="227">
        <f>SUMIFS('Resource Demand '!$R$4:$R$35,'Resource Demand '!$I$4:$I$35,$C12,'Resource Demand '!$G$4:$G$35,I$6)</f>
        <v>0</v>
      </c>
      <c r="J12" s="227">
        <f>SUMIFS('Resource Demand '!$R$4:$R$35,'Resource Demand '!$I$4:$I$35,$C12,'Resource Demand '!$G$4:$G$35,J$6)</f>
        <v>0</v>
      </c>
      <c r="K12" s="243">
        <f t="shared" si="0"/>
        <v>2</v>
      </c>
      <c r="L12" s="244">
        <f>SUMIFS('Resource Demand '!$W$4:$W$26,'Resource Demand '!$I$4:$I$26,$C12)</f>
        <v>0</v>
      </c>
    </row>
    <row r="13" spans="3:12" ht="21" customHeight="1">
      <c r="C13" s="214" t="s">
        <v>58</v>
      </c>
      <c r="D13" s="395" t="s">
        <v>72</v>
      </c>
      <c r="E13" s="395">
        <f>SUMIFS('Resource Demand '!$R$4:$R$35,'Resource Demand '!$I$4:$I$35,$C13,'Resource Demand '!$G$4:$G$35,E$6)</f>
        <v>0</v>
      </c>
      <c r="F13" s="395">
        <f>SUMIFS('Resource Demand '!$R$4:$R$35,'Resource Demand '!$I$4:$I$35,$C13,'Resource Demand '!$G$4:$G$35,F$6)</f>
        <v>0</v>
      </c>
      <c r="G13" s="395">
        <f>SUMIFS('Resource Demand '!$R$4:$R$35,'Resource Demand '!$I$4:$I$35,$C13,'Resource Demand '!$G$4:$G$35,G$6)</f>
        <v>0</v>
      </c>
      <c r="H13" s="395">
        <f>SUMIFS('Resource Demand '!$R$4:$R$35,'Resource Demand '!$I$4:$I$35,$C13,'Resource Demand '!$G$4:$G$35,H$6)</f>
        <v>0</v>
      </c>
      <c r="I13" s="395">
        <f>SUMIFS('Resource Demand '!$R$4:$R$35,'Resource Demand '!$I$4:$I$35,$C13,'Resource Demand '!$G$4:$G$35,I$6)</f>
        <v>0</v>
      </c>
      <c r="J13" s="395">
        <f>SUMIFS('Resource Demand '!$R$4:$R$35,'Resource Demand '!$I$4:$I$35,$C13,'Resource Demand '!$G$4:$G$35,J$6)</f>
        <v>0</v>
      </c>
      <c r="K13" s="395">
        <f t="shared" si="0"/>
        <v>0</v>
      </c>
      <c r="L13" s="396">
        <f>SUMIFS('Resource Demand '!$W$4:$W$26,'Resource Demand '!$I$4:$I$26,$C13)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'!$R$4:$R$35,'Resource Demand '!$I$4:$I$35,$C14,'Resource Demand '!$G$4:$G$35,E$6)</f>
        <v>0</v>
      </c>
      <c r="F14" s="227">
        <f>SUMIFS('Resource Demand '!$R$4:$R$35,'Resource Demand '!$I$4:$I$35,$C14,'Resource Demand '!$G$4:$G$35,F$6)</f>
        <v>2</v>
      </c>
      <c r="G14" s="227">
        <f>SUMIFS('Resource Demand '!$R$4:$R$35,'Resource Demand '!$I$4:$I$35,$C14,'Resource Demand '!$G$4:$G$35,G$6)</f>
        <v>0</v>
      </c>
      <c r="H14" s="227">
        <f>SUMIFS('Resource Demand '!$R$4:$R$35,'Resource Demand '!$I$4:$I$35,$C14,'Resource Demand '!$G$4:$G$35,H$6)</f>
        <v>0</v>
      </c>
      <c r="I14" s="227">
        <f>SUMIFS('Resource Demand '!$R$4:$R$35,'Resource Demand '!$I$4:$I$35,$C14,'Resource Demand '!$G$4:$G$35,I$6)</f>
        <v>1</v>
      </c>
      <c r="J14" s="227">
        <f>SUMIFS('Resource Demand '!$R$4:$R$35,'Resource Demand '!$I$4:$I$35,$C14,'Resource Demand '!$G$4:$G$35,J$6)</f>
        <v>0</v>
      </c>
      <c r="K14" s="243">
        <f t="shared" si="0"/>
        <v>3</v>
      </c>
      <c r="L14" s="244">
        <f>SUMIFS('Resource Demand '!$W$4:$W$26,'Resource Demand '!$I$4:$I$26,$C14)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'!$R$4:$R$35,'Resource Demand '!$I$4:$I$35,$C15,'Resource Demand '!$G$4:$G$35,E$6)</f>
        <v>0</v>
      </c>
      <c r="F15" s="227">
        <f>SUMIFS('Resource Demand '!$R$4:$R$35,'Resource Demand '!$I$4:$I$35,$C15,'Resource Demand '!$G$4:$G$35,F$6)</f>
        <v>1</v>
      </c>
      <c r="G15" s="227">
        <f>SUMIFS('Resource Demand '!$R$4:$R$35,'Resource Demand '!$I$4:$I$35,$C15,'Resource Demand '!$G$4:$G$35,G$6)</f>
        <v>0</v>
      </c>
      <c r="H15" s="227">
        <f>SUMIFS('Resource Demand '!$R$4:$R$35,'Resource Demand '!$I$4:$I$35,$C15,'Resource Demand '!$G$4:$G$35,H$6)</f>
        <v>0</v>
      </c>
      <c r="I15" s="227">
        <f>SUMIFS('Resource Demand '!$R$4:$R$35,'Resource Demand '!$I$4:$I$35,$C15,'Resource Demand '!$G$4:$G$35,I$6)</f>
        <v>0</v>
      </c>
      <c r="J15" s="227">
        <f>SUMIFS('Resource Demand '!$R$4:$R$35,'Resource Demand '!$I$4:$I$35,$C15,'Resource Demand '!$G$4:$G$35,J$6)</f>
        <v>0</v>
      </c>
      <c r="K15" s="243">
        <f t="shared" si="0"/>
        <v>1</v>
      </c>
      <c r="L15" s="244">
        <f>SUMIFS('Resource Demand '!$W$4:$W$26,'Resource Demand '!$I$4:$I$26,$C15)</f>
        <v>0</v>
      </c>
    </row>
    <row r="16" spans="3:12" ht="21" customHeight="1">
      <c r="C16" s="214" t="s">
        <v>8</v>
      </c>
      <c r="D16" s="395" t="s">
        <v>72</v>
      </c>
      <c r="E16" s="395">
        <f>SUMIFS('Resource Demand '!$R$4:$R$35,'Resource Demand '!$I$4:$I$35,$C16,'Resource Demand '!$G$4:$G$35,E$6)</f>
        <v>0</v>
      </c>
      <c r="F16" s="395">
        <f>SUMIFS('Resource Demand '!$R$4:$R$35,'Resource Demand '!$I$4:$I$35,$C16,'Resource Demand '!$G$4:$G$35,F$6)</f>
        <v>10</v>
      </c>
      <c r="G16" s="395">
        <f>SUMIFS('Resource Demand '!$R$4:$R$35,'Resource Demand '!$I$4:$I$35,$C16,'Resource Demand '!$G$4:$G$35,G$6)</f>
        <v>0</v>
      </c>
      <c r="H16" s="395">
        <f>SUMIFS('Resource Demand '!$R$4:$R$35,'Resource Demand '!$I$4:$I$35,$C16,'Resource Demand '!$G$4:$G$35,H$6)</f>
        <v>0</v>
      </c>
      <c r="I16" s="395">
        <f>SUMIFS('Resource Demand '!$R$4:$R$35,'Resource Demand '!$I$4:$I$35,$C16,'Resource Demand '!$G$4:$G$35,I$6)</f>
        <v>0</v>
      </c>
      <c r="J16" s="395">
        <f>SUMIFS('Resource Demand '!$R$4:$R$35,'Resource Demand '!$I$4:$I$35,$C16,'Resource Demand '!$G$4:$G$35,J$6)</f>
        <v>0</v>
      </c>
      <c r="K16" s="395">
        <f t="shared" si="0"/>
        <v>10</v>
      </c>
      <c r="L16" s="396">
        <f>SUMIFS('Resource Demand '!$W$4:$W$26,'Resource Demand '!$I$4:$I$26,$C16)</f>
        <v>0</v>
      </c>
    </row>
    <row r="17" spans="3:12" ht="21" customHeight="1">
      <c r="C17" s="214" t="s">
        <v>47</v>
      </c>
      <c r="D17" s="395" t="s">
        <v>72</v>
      </c>
      <c r="E17" s="395">
        <f>SUMIFS('Resource Demand '!$R$4:$R$35,'Resource Demand '!$I$4:$I$35,$C17,'Resource Demand '!$G$4:$G$35,E$6)</f>
        <v>0</v>
      </c>
      <c r="F17" s="395">
        <f>SUMIFS('Resource Demand '!$R$4:$R$35,'Resource Demand '!$I$4:$I$35,$C17,'Resource Demand '!$G$4:$G$35,F$6)</f>
        <v>3</v>
      </c>
      <c r="G17" s="395">
        <f>SUMIFS('Resource Demand '!$R$4:$R$35,'Resource Demand '!$I$4:$I$35,$C17,'Resource Demand '!$G$4:$G$35,G$6)</f>
        <v>0</v>
      </c>
      <c r="H17" s="395">
        <f>SUMIFS('Resource Demand '!$R$4:$R$35,'Resource Demand '!$I$4:$I$35,$C17,'Resource Demand '!$G$4:$G$35,H$6)</f>
        <v>2</v>
      </c>
      <c r="I17" s="395">
        <f>SUMIFS('Resource Demand '!$R$4:$R$35,'Resource Demand '!$I$4:$I$35,$C17,'Resource Demand '!$G$4:$G$35,I$6)</f>
        <v>0</v>
      </c>
      <c r="J17" s="395">
        <f>SUMIFS('Resource Demand '!$R$4:$R$35,'Resource Demand '!$I$4:$I$35,$C17,'Resource Demand '!$G$4:$G$35,J$6)</f>
        <v>0</v>
      </c>
      <c r="K17" s="395">
        <f t="shared" si="0"/>
        <v>5</v>
      </c>
      <c r="L17" s="396">
        <f>SUMIFS('Resource Demand '!$W$4:$W$26,'Resource Demand '!$I$4:$I$26,$C17)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'!$R$4:$R$35,'Resource Demand '!$I$4:$I$35,$C18,'Resource Demand '!$G$4:$G$35,E$6)</f>
        <v>0</v>
      </c>
      <c r="F18" s="227">
        <f>SUMIFS('Resource Demand '!$R$4:$R$35,'Resource Demand '!$I$4:$I$35,$C18,'Resource Demand '!$G$4:$G$35,F$6)</f>
        <v>2</v>
      </c>
      <c r="G18" s="227">
        <f>SUMIFS('Resource Demand '!$R$4:$R$35,'Resource Demand '!$I$4:$I$35,$C18,'Resource Demand '!$G$4:$G$35,G$6)</f>
        <v>0</v>
      </c>
      <c r="H18" s="227">
        <f>SUMIFS('Resource Demand '!$R$4:$R$35,'Resource Demand '!$I$4:$I$35,$C18,'Resource Demand '!$G$4:$G$35,H$6)</f>
        <v>0</v>
      </c>
      <c r="I18" s="227">
        <f>SUMIFS('Resource Demand '!$R$4:$R$35,'Resource Demand '!$I$4:$I$35,$C18,'Resource Demand '!$G$4:$G$35,I$6)</f>
        <v>0</v>
      </c>
      <c r="J18" s="227">
        <f>SUMIFS('Resource Demand '!$R$4:$R$35,'Resource Demand '!$I$4:$I$35,$C18,'Resource Demand '!$G$4:$G$35,J$6)</f>
        <v>0</v>
      </c>
      <c r="K18" s="243">
        <f t="shared" si="0"/>
        <v>2</v>
      </c>
      <c r="L18" s="244">
        <f>SUMIFS('Resource Demand '!$W$4:$W$26,'Resource Demand '!$I$4:$I$26,$C18)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'!$R$4:$R$35,'Resource Demand '!$I$4:$I$35,$C19,'Resource Demand '!$G$4:$G$35,E$6)</f>
        <v>0</v>
      </c>
      <c r="F19" s="227">
        <f>SUMIFS('Resource Demand '!$R$4:$R$35,'Resource Demand '!$I$4:$I$35,$C19,'Resource Demand '!$G$4:$G$35,F$6)</f>
        <v>0</v>
      </c>
      <c r="G19" s="227">
        <f>SUMIFS('Resource Demand '!$R$4:$R$35,'Resource Demand '!$I$4:$I$35,$C19,'Resource Demand '!$G$4:$G$35,G$6)</f>
        <v>0</v>
      </c>
      <c r="H19" s="227">
        <f>SUMIFS('Resource Demand '!$R$4:$R$35,'Resource Demand '!$I$4:$I$35,$C19,'Resource Demand '!$G$4:$G$35,H$6)</f>
        <v>0</v>
      </c>
      <c r="I19" s="227">
        <f>SUMIFS('Resource Demand '!$R$4:$R$35,'Resource Demand '!$I$4:$I$35,$C19,'Resource Demand '!$G$4:$G$35,I$6)</f>
        <v>2</v>
      </c>
      <c r="J19" s="227">
        <f>SUMIFS('Resource Demand '!$R$4:$R$35,'Resource Demand '!$I$4:$I$35,$C19,'Resource Demand '!$G$4:$G$35,J$6)</f>
        <v>0</v>
      </c>
      <c r="K19" s="243">
        <f t="shared" si="0"/>
        <v>2</v>
      </c>
      <c r="L19" s="244">
        <f>SUMIFS('Resource Demand '!$W$4:$W$26,'Resource Demand '!$I$4:$I$26,$C19)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'!$R$4:$R$35,'Resource Demand '!$I$4:$I$35,$C20,'Resource Demand '!$G$4:$G$35,E$6)</f>
        <v>0</v>
      </c>
      <c r="F20" s="227">
        <f>SUMIFS('Resource Demand '!$R$4:$R$35,'Resource Demand '!$I$4:$I$35,$C20,'Resource Demand '!$G$4:$G$35,F$6)</f>
        <v>1</v>
      </c>
      <c r="G20" s="227">
        <f>SUMIFS('Resource Demand '!$R$4:$R$35,'Resource Demand '!$I$4:$I$35,$C20,'Resource Demand '!$G$4:$G$35,G$6)</f>
        <v>0</v>
      </c>
      <c r="H20" s="227">
        <f>SUMIFS('Resource Demand '!$R$4:$R$35,'Resource Demand '!$I$4:$I$35,$C20,'Resource Demand '!$G$4:$G$35,H$6)</f>
        <v>0</v>
      </c>
      <c r="I20" s="227">
        <f>SUMIFS('Resource Demand '!$R$4:$R$35,'Resource Demand '!$I$4:$I$35,$C20,'Resource Demand '!$G$4:$G$35,I$6)</f>
        <v>0</v>
      </c>
      <c r="J20" s="227">
        <f>SUMIFS('Resource Demand '!$R$4:$R$35,'Resource Demand '!$I$4:$I$35,$C20,'Resource Demand '!$G$4:$G$35,J$6)</f>
        <v>0</v>
      </c>
      <c r="K20" s="243">
        <f t="shared" si="0"/>
        <v>1</v>
      </c>
      <c r="L20" s="244">
        <f>SUMIFS('Resource Demand '!$W$4:$W$26,'Resource Demand '!$I$4:$I$26,$C20)</f>
        <v>0</v>
      </c>
    </row>
    <row r="21" spans="3:12" ht="21" customHeight="1">
      <c r="C21" s="214" t="s">
        <v>378</v>
      </c>
      <c r="D21" s="395" t="s">
        <v>72</v>
      </c>
      <c r="E21" s="395">
        <f>SUMIFS('Resource Demand '!$R$4:$R$35,'Resource Demand '!$I$4:$I$35,$C21,'Resource Demand '!$G$4:$G$35,E$6)</f>
        <v>0</v>
      </c>
      <c r="F21" s="395">
        <f>SUMIFS('Resource Demand '!$R$4:$R$35,'Resource Demand '!$I$4:$I$35,$C21,'Resource Demand '!$G$4:$G$35,F$6)</f>
        <v>0</v>
      </c>
      <c r="G21" s="395">
        <f>SUMIFS('Resource Demand '!$R$4:$R$35,'Resource Demand '!$I$4:$I$35,$C21,'Resource Demand '!$G$4:$G$35,G$6)</f>
        <v>0</v>
      </c>
      <c r="H21" s="395">
        <f>SUMIFS('Resource Demand '!$R$4:$R$35,'Resource Demand '!$I$4:$I$35,$C21,'Resource Demand '!$G$4:$G$35,H$6)</f>
        <v>0</v>
      </c>
      <c r="I21" s="395">
        <f>SUMIFS('Resource Demand '!$R$4:$R$35,'Resource Demand '!$I$4:$I$35,$C21,'Resource Demand '!$G$4:$G$35,I$6)</f>
        <v>0</v>
      </c>
      <c r="J21" s="395">
        <f>SUMIFS('Resource Demand '!$R$4:$R$35,'Resource Demand '!$I$4:$I$35,$C21,'Resource Demand '!$G$4:$G$35,J$6)</f>
        <v>0</v>
      </c>
      <c r="K21" s="395">
        <f t="shared" si="0"/>
        <v>0</v>
      </c>
      <c r="L21" s="396">
        <f>SUMIFS('Resource Demand '!$W$4:$W$26,'Resource Demand '!$I$4:$I$26,$C21)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'!$R$4:$R$35,'Resource Demand '!$I$4:$I$35,$C22,'Resource Demand '!$G$4:$G$35,E$6)</f>
        <v>0</v>
      </c>
      <c r="F22" s="227">
        <f>SUMIFS('Resource Demand '!$R$4:$R$35,'Resource Demand '!$I$4:$I$35,$C22,'Resource Demand '!$G$4:$G$35,F$6)</f>
        <v>1</v>
      </c>
      <c r="G22" s="227">
        <f>SUMIFS('Resource Demand '!$R$4:$R$35,'Resource Demand '!$I$4:$I$35,$C22,'Resource Demand '!$G$4:$G$35,G$6)</f>
        <v>1</v>
      </c>
      <c r="H22" s="227">
        <f>SUMIFS('Resource Demand '!$R$4:$R$35,'Resource Demand '!$I$4:$I$35,$C22,'Resource Demand '!$G$4:$G$35,H$6)</f>
        <v>0</v>
      </c>
      <c r="I22" s="227">
        <f>SUMIFS('Resource Demand '!$R$4:$R$35,'Resource Demand '!$I$4:$I$35,$C22,'Resource Demand '!$G$4:$G$35,I$6)</f>
        <v>0</v>
      </c>
      <c r="J22" s="227">
        <f>SUMIFS('Resource Demand '!$R$4:$R$35,'Resource Demand '!$I$4:$I$35,$C22,'Resource Demand '!$G$4:$G$35,J$6)</f>
        <v>0</v>
      </c>
      <c r="K22" s="243">
        <f t="shared" si="0"/>
        <v>2</v>
      </c>
      <c r="L22" s="244">
        <f>SUMIFS('Resource Demand '!$W$4:$W$26,'Resource Demand '!$I$4:$I$26,$C22)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'!$R$4:$R$35,'Resource Demand '!$I$4:$I$35,$C23,'Resource Demand '!$G$4:$G$35,E$6)</f>
        <v>0</v>
      </c>
      <c r="F23" s="227">
        <f>SUMIFS('Resource Demand '!$R$4:$R$35,'Resource Demand '!$I$4:$I$35,$C23,'Resource Demand '!$G$4:$G$35,F$6)</f>
        <v>20</v>
      </c>
      <c r="G23" s="227">
        <f>SUMIFS('Resource Demand '!$R$4:$R$35,'Resource Demand '!$I$4:$I$35,$C23,'Resource Demand '!$G$4:$G$35,G$6)</f>
        <v>0</v>
      </c>
      <c r="H23" s="227">
        <f>SUMIFS('Resource Demand '!$R$4:$R$35,'Resource Demand '!$I$4:$I$35,$C23,'Resource Demand '!$G$4:$G$35,H$6)</f>
        <v>0</v>
      </c>
      <c r="I23" s="227">
        <f>SUMIFS('Resource Demand '!$R$4:$R$35,'Resource Demand '!$I$4:$I$35,$C23,'Resource Demand '!$G$4:$G$35,I$6)</f>
        <v>0</v>
      </c>
      <c r="J23" s="227">
        <f>SUMIFS('Resource Demand '!$R$4:$R$35,'Resource Demand '!$I$4:$I$35,$C23,'Resource Demand '!$G$4:$G$35,J$6)</f>
        <v>20</v>
      </c>
      <c r="K23" s="243">
        <f t="shared" si="0"/>
        <v>40</v>
      </c>
      <c r="L23" s="244">
        <f>SUMIFS('Resource Demand '!$W$4:$W$26,'Resource Demand '!$I$4:$I$26,$C23)</f>
        <v>840000</v>
      </c>
    </row>
    <row r="24" spans="3:12" ht="21" customHeight="1">
      <c r="C24" s="214" t="s">
        <v>423</v>
      </c>
      <c r="D24" s="227" t="s">
        <v>72</v>
      </c>
      <c r="E24" s="227">
        <f>SUMIFS('Resource Demand '!$R$4:$R$35,'Resource Demand '!$I$4:$I$35,$C24,'Resource Demand '!$G$4:$G$35,E$6)</f>
        <v>0</v>
      </c>
      <c r="F24" s="227">
        <f>SUMIFS('Resource Demand '!$R$4:$R$35,'Resource Demand '!$I$4:$I$35,$C24,'Resource Demand '!$G$4:$G$35,F$6)</f>
        <v>4</v>
      </c>
      <c r="G24" s="227">
        <f>SUMIFS('Resource Demand '!$R$4:$R$35,'Resource Demand '!$I$4:$I$35,$C24,'Resource Demand '!$G$4:$G$35,G$6)</f>
        <v>0</v>
      </c>
      <c r="H24" s="227">
        <f>SUMIFS('Resource Demand '!$R$4:$R$35,'Resource Demand '!$I$4:$I$35,$C24,'Resource Demand '!$G$4:$G$35,H$6)</f>
        <v>0</v>
      </c>
      <c r="I24" s="227">
        <f>SUMIFS('Resource Demand '!$R$4:$R$35,'Resource Demand '!$I$4:$I$35,$C24,'Resource Demand '!$G$4:$G$35,I$6)</f>
        <v>0</v>
      </c>
      <c r="J24" s="227">
        <f>SUMIFS('Resource Demand '!$R$4:$R$35,'Resource Demand '!$I$4:$I$35,$C24,'Resource Demand '!$G$4:$G$35,J$6)</f>
        <v>0</v>
      </c>
      <c r="K24" s="243">
        <f t="shared" si="0"/>
        <v>4</v>
      </c>
      <c r="L24" s="244">
        <f>SUMIFS('Resource Demand '!$W$4:$W$26,'Resource Demand '!$I$4:$I$26,$C24)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'!$R$4:$R$35,'Resource Demand '!$I$4:$I$35,$C25,'Resource Demand '!$G$4:$G$35,E$6)</f>
        <v>0</v>
      </c>
      <c r="F25" s="227">
        <f>SUMIFS('Resource Demand '!$R$4:$R$35,'Resource Demand '!$I$4:$I$35,$C25,'Resource Demand '!$G$4:$G$35,F$6)</f>
        <v>0</v>
      </c>
      <c r="G25" s="227">
        <f>SUMIFS('Resource Demand '!$R$4:$R$35,'Resource Demand '!$I$4:$I$35,$C25,'Resource Demand '!$G$4:$G$35,G$6)</f>
        <v>0</v>
      </c>
      <c r="H25" s="227">
        <f>SUMIFS('Resource Demand '!$R$4:$R$35,'Resource Demand '!$I$4:$I$35,$C25,'Resource Demand '!$G$4:$G$35,H$6)</f>
        <v>0</v>
      </c>
      <c r="I25" s="227">
        <f>SUMIFS('Resource Demand '!$R$4:$R$35,'Resource Demand '!$I$4:$I$35,$C25,'Resource Demand '!$G$4:$G$35,I$6)</f>
        <v>0</v>
      </c>
      <c r="J25" s="227">
        <f>SUMIFS('Resource Demand '!$R$4:$R$35,'Resource Demand '!$I$4:$I$35,$C25,'Resource Demand '!$G$4:$G$35,J$6)</f>
        <v>0</v>
      </c>
      <c r="K25" s="243">
        <f t="shared" si="0"/>
        <v>0</v>
      </c>
      <c r="L25" s="244">
        <f>SUMIFS('Resource Demand '!$W$4:$W$26,'Resource Demand '!$I$4:$I$26,$C25)</f>
        <v>0</v>
      </c>
    </row>
    <row r="26" spans="3:12" s="231" customFormat="1" ht="21" customHeight="1">
      <c r="C26" s="214" t="s">
        <v>46</v>
      </c>
      <c r="D26" s="395" t="s">
        <v>72</v>
      </c>
      <c r="E26" s="395">
        <f>SUMIFS('Resource Demand '!$R$4:$R$35,'Resource Demand '!$I$4:$I$35,$C26,'Resource Demand '!$G$4:$G$35,E$6)</f>
        <v>0</v>
      </c>
      <c r="F26" s="395">
        <f>SUMIFS('Resource Demand '!$R$4:$R$35,'Resource Demand '!$I$4:$I$35,$C26,'Resource Demand '!$G$4:$G$35,F$6)</f>
        <v>2</v>
      </c>
      <c r="G26" s="395">
        <f>SUMIFS('Resource Demand '!$R$4:$R$35,'Resource Demand '!$I$4:$I$35,$C26,'Resource Demand '!$G$4:$G$35,G$6)</f>
        <v>0</v>
      </c>
      <c r="H26" s="395">
        <f>SUMIFS('Resource Demand '!$R$4:$R$35,'Resource Demand '!$I$4:$I$35,$C26,'Resource Demand '!$G$4:$G$35,H$6)</f>
        <v>0</v>
      </c>
      <c r="I26" s="395">
        <f>SUMIFS('Resource Demand '!$R$4:$R$35,'Resource Demand '!$I$4:$I$35,$C26,'Resource Demand '!$G$4:$G$35,I$6)</f>
        <v>0</v>
      </c>
      <c r="J26" s="395">
        <f>SUMIFS('Resource Demand '!$R$4:$R$35,'Resource Demand '!$I$4:$I$35,$C26,'Resource Demand '!$G$4:$G$35,J$6)</f>
        <v>0</v>
      </c>
      <c r="K26" s="395">
        <f t="shared" si="0"/>
        <v>2</v>
      </c>
      <c r="L26" s="396">
        <f>SUMIFS('Resource Demand '!$W$4:$W$26,'Resource Demand '!$I$4:$I$26,$C26)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'!$R$4:$R$35,'Resource Demand '!$I$4:$I$35,$C27,'Resource Demand '!$G$4:$G$35,E$6)</f>
        <v>0</v>
      </c>
      <c r="F27" s="227">
        <f>SUMIFS('Resource Demand '!$R$4:$R$35,'Resource Demand '!$I$4:$I$35,$C27,'Resource Demand '!$G$4:$G$35,F$6)</f>
        <v>1</v>
      </c>
      <c r="G27" s="227">
        <f>SUMIFS('Resource Demand '!$R$4:$R$35,'Resource Demand '!$I$4:$I$35,$C27,'Resource Demand '!$G$4:$G$35,G$6)</f>
        <v>0</v>
      </c>
      <c r="H27" s="227">
        <f>SUMIFS('Resource Demand '!$R$4:$R$35,'Resource Demand '!$I$4:$I$35,$C27,'Resource Demand '!$G$4:$G$35,H$6)</f>
        <v>0</v>
      </c>
      <c r="I27" s="227">
        <f>SUMIFS('Resource Demand '!$R$4:$R$35,'Resource Demand '!$I$4:$I$35,$C27,'Resource Demand '!$G$4:$G$35,I$6)</f>
        <v>0</v>
      </c>
      <c r="J27" s="227">
        <f>SUMIFS('Resource Demand '!$R$4:$R$35,'Resource Demand '!$I$4:$I$35,$C27,'Resource Demand '!$G$4:$G$35,J$6)</f>
        <v>0</v>
      </c>
      <c r="K27" s="243">
        <f t="shared" si="0"/>
        <v>1</v>
      </c>
      <c r="L27" s="244">
        <f>SUMIFS('Resource Demand '!$W$4:$W$26,'Resource Demand '!$I$4:$I$26,$C27)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2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75</v>
      </c>
      <c r="L28" s="245">
        <f>SUBTOTAL(9,L7:L27)</f>
        <v>1625260</v>
      </c>
    </row>
    <row r="30" spans="3:12" ht="26.25">
      <c r="C30" s="270" t="s">
        <v>422</v>
      </c>
    </row>
    <row r="32" spans="3:12" ht="26.25" customHeight="1">
      <c r="C32" s="269" t="s">
        <v>284</v>
      </c>
      <c r="D32" s="271" t="s">
        <v>433</v>
      </c>
      <c r="E32" s="300" t="s">
        <v>188</v>
      </c>
      <c r="F32" s="300" t="s">
        <v>191</v>
      </c>
      <c r="G32" s="300" t="s">
        <v>398</v>
      </c>
      <c r="H32" s="300" t="s">
        <v>276</v>
      </c>
      <c r="I32" s="300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 ca="1">SUMIFS('Resource Deployment List'!$M$5:$M$94,'Resource Deployment List'!$D$5:$D$94,$C33,'Resource Deployment List'!$G$5:$G$94,E$32)</f>
        <v>1</v>
      </c>
      <c r="F33" s="266">
        <f ca="1">SUMIFS('Resource Deployment List'!$M$5:$M$94,'Resource Deployment List'!$D$5:$D$94,$C33,'Resource Deployment List'!$G$5:$G$94,F$32)</f>
        <v>3</v>
      </c>
      <c r="G33" s="266">
        <f ca="1">SUMIFS('Resource Deployment List'!$M$5:$M$94,'Resource Deployment List'!$D$5:$D$94,$C33,'Resource Deployment List'!$G$5:$G$94,G$32)</f>
        <v>0</v>
      </c>
      <c r="H33" s="266">
        <f ca="1">SUMIFS('Resource Deployment List'!$M$5:$M$94,'Resource Deployment List'!$D$5:$D$94,$C33,'Resource Deployment List'!$G$5:$G$94,H$32)</f>
        <v>1</v>
      </c>
      <c r="I33" s="266">
        <f>SUMIFS('Resource Deployment List'!$M$5:$M$94,'Resource Deployment List'!$D$5:$D$94,$C33,'Resource Deployment List'!$G$5:$G$94,I$32)</f>
        <v>0</v>
      </c>
      <c r="J33" s="266">
        <f t="shared" ref="J33:J34" ca="1" si="3">SUM(E33:I33)</f>
        <v>5</v>
      </c>
      <c r="K33" s="228"/>
    </row>
    <row r="34" spans="3:11" s="231" customFormat="1" ht="19.5" customHeight="1">
      <c r="C34" s="214" t="s">
        <v>413</v>
      </c>
      <c r="D34" s="227" t="s">
        <v>434</v>
      </c>
      <c r="E34" s="266">
        <f>SUMIFS('Resource Deployment List'!$M$5:$M$94,'Resource Deployment List'!$D$5:$D$94,$C34,'Resource Deployment List'!$G$5:$G$94,E$32)</f>
        <v>0</v>
      </c>
      <c r="F34" s="266">
        <f ca="1">SUMIFS('Resource Deployment List'!$M$5:$M$94,'Resource Deployment List'!$D$5:$D$94,$C34,'Resource Deployment List'!$G$5:$G$94,F$32)</f>
        <v>0</v>
      </c>
      <c r="G34" s="266">
        <f>SUMIFS('Resource Deployment List'!$M$5:$M$94,'Resource Deployment List'!$D$5:$D$94,$C34,'Resource Deployment List'!$G$5:$G$94,G$32)</f>
        <v>0</v>
      </c>
      <c r="H34" s="266">
        <f>SUMIFS('Resource Deployment List'!$M$5:$M$94,'Resource Deployment List'!$D$5:$D$94,$C34,'Resource Deployment List'!$G$5:$G$94,H$32)</f>
        <v>0</v>
      </c>
      <c r="I34" s="266">
        <f>SUMIFS('Resource Deployment List'!$M$5:$M$94,'Resource Deployment List'!$D$5:$D$94,$C34,'Resource Deployment List'!$G$5:$G$94,I$32)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List'!$M$5:$M$94,'Resource Deployment List'!$D$5:$D$94,$C35,'Resource Deployment List'!$G$5:$G$94,E$32)</f>
        <v>0</v>
      </c>
      <c r="F35" s="266">
        <f ca="1">SUMIFS('Resource Deployment List'!$M$5:$M$94,'Resource Deployment List'!$D$5:$D$94,$C35,'Resource Deployment List'!$G$5:$G$94,F$32)</f>
        <v>1</v>
      </c>
      <c r="G35" s="266">
        <f>SUMIFS('Resource Deployment List'!$M$5:$M$94,'Resource Deployment List'!$D$5:$D$94,$C35,'Resource Deployment List'!$G$5:$G$94,G$32)</f>
        <v>0</v>
      </c>
      <c r="H35" s="266">
        <f>SUMIFS('Resource Deployment List'!$M$5:$M$94,'Resource Deployment List'!$D$5:$D$94,$C35,'Resource Deployment List'!$G$5:$G$94,H$32)</f>
        <v>0</v>
      </c>
      <c r="I35" s="266">
        <f>SUMIFS('Resource Deployment List'!$M$5:$M$94,'Resource Deployment List'!$D$5:$D$94,$C35,'Resource Deployment List'!$G$5:$G$94,I$32)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List'!$M$5:$M$94,'Resource Deployment List'!$D$5:$D$94,$C36,'Resource Deployment List'!$G$5:$G$94,E$32)</f>
        <v>0</v>
      </c>
      <c r="F36" s="266">
        <f ca="1">SUMIFS('Resource Deployment List'!$M$5:$M$94,'Resource Deployment List'!$D$5:$D$94,$C36,'Resource Deployment List'!$G$5:$G$94,F$32)</f>
        <v>2</v>
      </c>
      <c r="G36" s="266">
        <f>SUMIFS('Resource Deployment List'!$M$5:$M$94,'Resource Deployment List'!$D$5:$D$94,$C36,'Resource Deployment List'!$G$5:$G$94,G$32)</f>
        <v>0</v>
      </c>
      <c r="H36" s="266">
        <f>SUMIFS('Resource Deployment List'!$M$5:$M$94,'Resource Deployment List'!$D$5:$D$94,$C36,'Resource Deployment List'!$G$5:$G$94,H$32)</f>
        <v>0</v>
      </c>
      <c r="I36" s="266">
        <f>SUMIFS('Resource Deployment List'!$M$5:$M$94,'Resource Deployment List'!$D$5:$D$94,$C36,'Resource Deployment List'!$G$5:$G$94,I$32)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List'!$M$5:$M$94,'Resource Deployment List'!$D$5:$D$94,$C37,'Resource Deployment List'!$G$5:$G$94,E$32)</f>
        <v>0</v>
      </c>
      <c r="F37" s="266">
        <f>SUMIFS('Resource Deployment List'!$M$5:$M$94,'Resource Deployment List'!$D$5:$D$94,$C37,'Resource Deployment List'!$G$5:$G$94,F$32)</f>
        <v>0</v>
      </c>
      <c r="G37" s="266">
        <f ca="1">SUMIFS('Resource Deployment List'!$M$5:$M$94,'Resource Deployment List'!$D$5:$D$94,$C37,'Resource Deployment List'!$G$5:$G$94,G$32)</f>
        <v>0</v>
      </c>
      <c r="H37" s="266">
        <f>SUMIFS('Resource Deployment List'!$M$5:$M$94,'Resource Deployment List'!$D$5:$D$94,$C37,'Resource Deployment List'!$G$5:$G$94,H$32)</f>
        <v>0</v>
      </c>
      <c r="I37" s="266">
        <f ca="1">SUMIFS('Resource Deployment List'!$M$5:$M$94,'Resource Deployment List'!$D$5:$D$94,$C37,'Resource Deployment List'!$G$5:$G$94,I$32)</f>
        <v>0</v>
      </c>
      <c r="J37" s="266">
        <f t="shared" ca="1" si="4"/>
        <v>0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List'!$M$5:$M$94,'Resource Deployment List'!$D$5:$D$94,$C38,'Resource Deployment List'!$G$5:$G$94,E$32)</f>
        <v>0</v>
      </c>
      <c r="F38" s="266">
        <f ca="1">SUMIFS('Resource Deployment List'!$M$5:$M$94,'Resource Deployment List'!$D$5:$D$94,$C38,'Resource Deployment List'!$G$5:$G$94,F$32)</f>
        <v>1</v>
      </c>
      <c r="G38" s="266">
        <f>SUMIFS('Resource Deployment List'!$M$5:$M$94,'Resource Deployment List'!$D$5:$D$94,$C38,'Resource Deployment List'!$G$5:$G$94,G$32)</f>
        <v>0</v>
      </c>
      <c r="H38" s="266">
        <f>SUMIFS('Resource Deployment List'!$M$5:$M$94,'Resource Deployment List'!$D$5:$D$94,$C38,'Resource Deployment List'!$G$5:$G$94,H$32)</f>
        <v>0</v>
      </c>
      <c r="I38" s="266">
        <f ca="1">SUMIFS('Resource Deployment List'!$M$5:$M$94,'Resource Deployment List'!$D$5:$D$94,$C38,'Resource Deployment List'!$G$5:$G$94,I$32)</f>
        <v>1</v>
      </c>
      <c r="J38" s="266">
        <f t="shared" ca="1" si="4"/>
        <v>2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List'!$M$5:$M$94,'Resource Deployment List'!$D$5:$D$94,$C39,'Resource Deployment List'!$G$5:$G$94,E$32)</f>
        <v>0</v>
      </c>
      <c r="F39" s="266">
        <f>SUMIFS('Resource Deployment List'!$M$5:$M$94,'Resource Deployment List'!$D$5:$D$94,$C39,'Resource Deployment List'!$G$5:$G$94,F$32)</f>
        <v>0</v>
      </c>
      <c r="G39" s="266">
        <f ca="1">SUMIFS('Resource Deployment List'!$M$5:$M$94,'Resource Deployment List'!$D$5:$D$94,$C39,'Resource Deployment List'!$G$5:$G$94,G$32)</f>
        <v>0</v>
      </c>
      <c r="H39" s="266">
        <f>SUMIFS('Resource Deployment List'!$M$5:$M$94,'Resource Deployment List'!$D$5:$D$94,$C39,'Resource Deployment List'!$G$5:$G$94,H$32)</f>
        <v>0</v>
      </c>
      <c r="I39" s="266">
        <f>SUMIFS('Resource Deployment List'!$M$5:$M$94,'Resource Deployment List'!$D$5:$D$94,$C39,'Resource Deployment List'!$G$5:$G$94,I$32)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List'!$M$5:$M$94,'Resource Deployment List'!$D$5:$D$94,$C40,'Resource Deployment List'!$G$5:$G$94,E$32)</f>
        <v>0</v>
      </c>
      <c r="F40" s="266">
        <f>SUMIFS('Resource Deployment List'!$M$5:$M$94,'Resource Deployment List'!$D$5:$D$94,$C40,'Resource Deployment List'!$G$5:$G$94,F$32)</f>
        <v>0</v>
      </c>
      <c r="G40" s="266">
        <f>SUMIFS('Resource Deployment List'!$M$5:$M$94,'Resource Deployment List'!$D$5:$D$94,$C40,'Resource Deployment List'!$G$5:$G$94,G$32)</f>
        <v>0</v>
      </c>
      <c r="H40" s="266">
        <f>SUMIFS('Resource Deployment List'!$M$5:$M$94,'Resource Deployment List'!$D$5:$D$94,$C40,'Resource Deployment List'!$G$5:$G$94,H$32)</f>
        <v>0</v>
      </c>
      <c r="I40" s="266">
        <f ca="1">SUMIFS('Resource Deployment List'!$M$5:$M$94,'Resource Deployment List'!$D$5:$D$94,$C40,'Resource Deployment List'!$G$5:$G$94,I$32)</f>
        <v>2</v>
      </c>
      <c r="J40" s="266">
        <f t="shared" ca="1" si="4"/>
        <v>2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List'!$M$5:$M$94,'Resource Deployment List'!$D$5:$D$94,$C41,'Resource Deployment List'!$G$5:$G$94,E$32)</f>
        <v>0</v>
      </c>
      <c r="F41" s="266">
        <f>SUMIFS('Resource Deployment List'!$M$5:$M$94,'Resource Deployment List'!$D$5:$D$94,$C41,'Resource Deployment List'!$G$5:$G$94,F$32)</f>
        <v>0</v>
      </c>
      <c r="G41" s="266">
        <f>SUMIFS('Resource Deployment List'!$M$5:$M$94,'Resource Deployment List'!$D$5:$D$94,$C41,'Resource Deployment List'!$G$5:$G$94,G$32)</f>
        <v>0</v>
      </c>
      <c r="H41" s="266">
        <f>SUMIFS('Resource Deployment List'!$M$5:$M$94,'Resource Deployment List'!$D$5:$D$94,$C41,'Resource Deployment List'!$G$5:$G$94,H$32)</f>
        <v>0</v>
      </c>
      <c r="I41" s="266">
        <f>SUMIFS('Resource Deployment List'!$M$5:$M$94,'Resource Deployment List'!$D$5:$D$94,$C41,'Resource Deployment List'!$G$5:$G$94,I$32)</f>
        <v>0</v>
      </c>
      <c r="J41" s="266">
        <f t="shared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List'!$M$5:$M$94,'Resource Deployment List'!$D$5:$D$94,$C42,'Resource Deployment List'!$G$5:$G$94,E$32)</f>
        <v>0</v>
      </c>
      <c r="F42" s="266">
        <f>SUMIFS('Resource Deployment List'!$M$5:$M$94,'Resource Deployment List'!$D$5:$D$94,$C42,'Resource Deployment List'!$G$5:$G$94,F$32)</f>
        <v>0</v>
      </c>
      <c r="G42" s="266">
        <f>SUMIFS('Resource Deployment List'!$M$5:$M$94,'Resource Deployment List'!$D$5:$D$94,$C42,'Resource Deployment List'!$G$5:$G$94,G$32)</f>
        <v>0</v>
      </c>
      <c r="H42" s="266">
        <f>SUMIFS('Resource Deployment List'!$M$5:$M$94,'Resource Deployment List'!$D$5:$D$94,$C42,'Resource Deployment List'!$G$5:$G$94,H$32)</f>
        <v>0</v>
      </c>
      <c r="I42" s="266">
        <f>SUMIFS('Resource Deployment List'!$M$5:$M$94,'Resource Deployment List'!$D$5:$D$94,$C42,'Resource Deployment List'!$G$5:$G$94,I$32)</f>
        <v>0</v>
      </c>
      <c r="J42" s="266">
        <f t="shared" si="4"/>
        <v>0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List'!$M$5:$M$94,'Resource Deployment List'!$D$5:$D$94,$C43,'Resource Deployment List'!$G$5:$G$94,E$32)</f>
        <v>0</v>
      </c>
      <c r="F43" s="266">
        <f ca="1">SUMIFS('Resource Deployment List'!$M$5:$M$94,'Resource Deployment List'!$D$5:$D$94,$C43,'Resource Deployment List'!$G$5:$G$94,F$32)</f>
        <v>10</v>
      </c>
      <c r="G43" s="266">
        <f ca="1">SUMIFS('Resource Deployment List'!$M$5:$M$94,'Resource Deployment List'!$D$5:$D$94,$C43,'Resource Deployment List'!$G$5:$G$94,G$32)</f>
        <v>7</v>
      </c>
      <c r="H43" s="266">
        <f>SUMIFS('Resource Deployment List'!$M$5:$M$94,'Resource Deployment List'!$D$5:$D$94,$C43,'Resource Deployment List'!$G$5:$G$94,H$32)</f>
        <v>0</v>
      </c>
      <c r="I43" s="266">
        <f>SUMIFS('Resource Deployment List'!$M$5:$M$94,'Resource Deployment List'!$D$5:$D$94,$C43,'Resource Deployment List'!$G$5:$G$94,I$32)</f>
        <v>0</v>
      </c>
      <c r="J43" s="266">
        <f t="shared" ca="1" si="4"/>
        <v>17</v>
      </c>
      <c r="K43" s="228"/>
    </row>
    <row r="44" spans="3:11" s="231" customFormat="1" ht="19.5" customHeight="1">
      <c r="C44" s="214" t="s">
        <v>423</v>
      </c>
      <c r="D44" s="227" t="s">
        <v>72</v>
      </c>
      <c r="E44" s="266">
        <f>SUMIFS('Resource Deployment List'!$M$5:$M$94,'Resource Deployment List'!$D$5:$D$94,$C44,'Resource Deployment List'!$G$5:$G$94,E$32)</f>
        <v>0</v>
      </c>
      <c r="F44" s="266">
        <f>SUMIFS('Resource Deployment List'!$M$5:$M$94,'Resource Deployment List'!$D$5:$D$94,$C44,'Resource Deployment List'!$G$5:$G$94,F$32)</f>
        <v>0</v>
      </c>
      <c r="G44" s="266">
        <f>SUMIFS('Resource Deployment List'!$M$5:$M$94,'Resource Deployment List'!$D$5:$D$94,$C44,'Resource Deployment List'!$G$5:$G$94,G$32)</f>
        <v>0</v>
      </c>
      <c r="H44" s="266">
        <f>SUMIFS('Resource Deployment List'!$M$5:$M$94,'Resource Deployment List'!$D$5:$D$94,$C44,'Resource Deployment List'!$G$5:$G$94,H$32)</f>
        <v>0</v>
      </c>
      <c r="I44" s="266">
        <f>SUMIFS('Resource Deployment List'!$M$5:$M$94,'Resource Deployment List'!$D$5:$D$94,$C44,'Resource Deployment List'!$G$5:$G$94,I$32)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List'!$M$5:$M$94,'Resource Deployment List'!$D$5:$D$94,$C45,'Resource Deployment List'!$G$5:$G$94,E$32)</f>
        <v>1</v>
      </c>
      <c r="F45" s="266">
        <f ca="1">SUMIFS('Resource Deployment List'!$M$5:$M$94,'Resource Deployment List'!$D$5:$D$94,$C45,'Resource Deployment List'!$G$5:$G$94,F$32)</f>
        <v>3</v>
      </c>
      <c r="G45" s="266">
        <f ca="1">SUMIFS('Resource Deployment List'!$M$5:$M$94,'Resource Deployment List'!$D$5:$D$94,$C45,'Resource Deployment List'!$G$5:$G$94,G$32)</f>
        <v>1</v>
      </c>
      <c r="H45" s="266">
        <f>SUMIFS('Resource Deployment List'!$M$5:$M$94,'Resource Deployment List'!$D$5:$D$94,$C45,'Resource Deployment List'!$G$5:$G$94,H$32)</f>
        <v>0</v>
      </c>
      <c r="I45" s="266">
        <f ca="1">SUMIFS('Resource Deployment List'!$M$5:$M$94,'Resource Deployment List'!$D$5:$D$94,$C45,'Resource Deployment List'!$G$5:$G$94,I$32)</f>
        <v>2</v>
      </c>
      <c r="J45" s="266">
        <f t="shared" ca="1" si="4"/>
        <v>7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List'!$M$5:$M$94,'Resource Deployment List'!$D$5:$D$94,$C46,'Resource Deployment List'!$G$5:$G$94,E$32)</f>
        <v>0</v>
      </c>
      <c r="F46" s="266">
        <f>SUMIFS('Resource Deployment List'!$M$5:$M$94,'Resource Deployment List'!$D$5:$D$94,$C46,'Resource Deployment List'!$G$5:$G$94,F$32)</f>
        <v>0</v>
      </c>
      <c r="G46" s="266">
        <f>SUMIFS('Resource Deployment List'!$M$5:$M$94,'Resource Deployment List'!$D$5:$D$94,$C46,'Resource Deployment List'!$G$5:$G$94,G$32)</f>
        <v>0</v>
      </c>
      <c r="H46" s="266">
        <f>SUMIFS('Resource Deployment List'!$M$5:$M$94,'Resource Deployment List'!$D$5:$D$94,$C46,'Resource Deployment List'!$G$5:$G$94,H$32)</f>
        <v>0</v>
      </c>
      <c r="I46" s="266">
        <f>SUMIFS('Resource Deployment List'!$M$5:$M$94,'Resource Deployment List'!$D$5:$D$94,$C46,'Resource Deployment List'!$G$5:$G$94,I$32)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List'!$M$5:$M$94,'Resource Deployment List'!$D$5:$D$94,$C47,'Resource Deployment List'!$G$5:$G$94,E$32)</f>
        <v>0</v>
      </c>
      <c r="F47" s="266">
        <f>SUMIFS('Resource Deployment List'!$M$5:$M$94,'Resource Deployment List'!$D$5:$D$94,$C47,'Resource Deployment List'!$G$5:$G$94,F$32)</f>
        <v>0</v>
      </c>
      <c r="G47" s="266">
        <f>SUMIFS('Resource Deployment List'!$M$5:$M$94,'Resource Deployment List'!$D$5:$D$94,$C47,'Resource Deployment List'!$G$5:$G$94,G$32)</f>
        <v>0</v>
      </c>
      <c r="H47" s="266">
        <f>SUMIFS('Resource Deployment List'!$M$5:$M$94,'Resource Deployment List'!$D$5:$D$94,$C47,'Resource Deployment List'!$G$5:$G$94,H$32)</f>
        <v>0</v>
      </c>
      <c r="I47" s="266">
        <f>SUMIFS('Resource Deployment List'!$M$5:$M$94,'Resource Deployment List'!$D$5:$D$94,$C47,'Resource Deployment List'!$G$5:$G$94,I$32)</f>
        <v>0</v>
      </c>
      <c r="J47" s="266">
        <f t="shared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2</v>
      </c>
      <c r="F48" s="267">
        <f t="shared" ca="1" si="5"/>
        <v>20</v>
      </c>
      <c r="G48" s="267">
        <f t="shared" ca="1" si="5"/>
        <v>8</v>
      </c>
      <c r="H48" s="267">
        <f t="shared" ca="1" si="5"/>
        <v>1</v>
      </c>
      <c r="I48" s="267">
        <f t="shared" ca="1" si="5"/>
        <v>5</v>
      </c>
      <c r="J48" s="267">
        <f t="shared" ca="1" si="5"/>
        <v>36</v>
      </c>
      <c r="K48" s="228"/>
    </row>
    <row r="49" spans="3:11" s="231" customFormat="1" ht="19.5" customHeight="1">
      <c r="C49" s="268" t="s">
        <v>484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90" priority="3" operator="containsText" text="Hold">
      <formula>NOT(ISERROR(SEARCH("Hold",D7)))</formula>
    </cfRule>
  </conditionalFormatting>
  <conditionalFormatting sqref="J7">
    <cfRule type="containsText" dxfId="89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8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439</v>
      </c>
      <c r="B1" s="371"/>
      <c r="C1" s="371"/>
      <c r="D1" s="352"/>
      <c r="E1" s="352"/>
      <c r="F1" s="352"/>
      <c r="G1" s="352"/>
      <c r="H1" s="352"/>
      <c r="I1" s="352"/>
    </row>
    <row r="2" spans="1:9" ht="2.25" customHeight="1">
      <c r="A2" s="351" t="s">
        <v>559</v>
      </c>
      <c r="B2" s="372" t="s">
        <v>558</v>
      </c>
      <c r="D2" s="228"/>
      <c r="E2" s="228"/>
      <c r="F2" s="228"/>
      <c r="G2" s="228"/>
      <c r="H2" s="228"/>
      <c r="I2" s="228"/>
    </row>
    <row r="3" spans="1:9">
      <c r="A3" s="351" t="s">
        <v>21</v>
      </c>
      <c r="B3" s="228" t="s">
        <v>191</v>
      </c>
      <c r="C3" s="228" t="s">
        <v>548</v>
      </c>
      <c r="D3" s="231" t="s">
        <v>549</v>
      </c>
      <c r="E3" s="231" t="s">
        <v>276</v>
      </c>
      <c r="F3" s="231" t="s">
        <v>207</v>
      </c>
      <c r="G3" s="231" t="s">
        <v>398</v>
      </c>
      <c r="H3" s="231" t="s">
        <v>51</v>
      </c>
      <c r="I3" s="231" t="s">
        <v>22</v>
      </c>
    </row>
    <row r="4" spans="1:9">
      <c r="A4" s="43" t="s">
        <v>413</v>
      </c>
      <c r="B4" s="373">
        <v>4</v>
      </c>
      <c r="C4" s="373"/>
      <c r="D4" s="44"/>
      <c r="E4" s="44"/>
      <c r="F4" s="44"/>
      <c r="G4" s="44"/>
      <c r="H4" s="44"/>
      <c r="I4" s="44">
        <v>4</v>
      </c>
    </row>
    <row r="5" spans="1:9">
      <c r="A5" s="45" t="s">
        <v>413</v>
      </c>
      <c r="B5" s="373">
        <v>4</v>
      </c>
      <c r="C5" s="373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3">
        <v>8</v>
      </c>
      <c r="C6" s="373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3">
        <v>12</v>
      </c>
      <c r="C7" s="373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3">
        <v>49</v>
      </c>
      <c r="C8" s="373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3">
        <v>0</v>
      </c>
      <c r="C9" s="373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3">
        <v>5</v>
      </c>
      <c r="C10" s="373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3">
        <v>1</v>
      </c>
      <c r="C11" s="373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3"/>
      <c r="C12" s="373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3">
        <v>2</v>
      </c>
      <c r="C13" s="373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3">
        <v>10</v>
      </c>
      <c r="C14" s="373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3">
        <v>3</v>
      </c>
      <c r="C15" s="373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3"/>
      <c r="C16" s="373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3"/>
      <c r="C17" s="373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378</v>
      </c>
      <c r="B18" s="373"/>
      <c r="C18" s="373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3">
        <v>1</v>
      </c>
      <c r="C19" s="373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3">
        <v>20</v>
      </c>
      <c r="C20" s="373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423</v>
      </c>
      <c r="B21" s="373">
        <v>4</v>
      </c>
      <c r="C21" s="373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3">
        <v>2</v>
      </c>
      <c r="C22" s="373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3">
        <v>1</v>
      </c>
      <c r="C23" s="373"/>
      <c r="D23" s="44"/>
      <c r="E23" s="44"/>
      <c r="F23" s="44"/>
      <c r="G23" s="44"/>
      <c r="H23" s="44"/>
      <c r="I23" s="44">
        <v>1</v>
      </c>
    </row>
    <row r="24" spans="1:9">
      <c r="A24" s="43" t="s">
        <v>541</v>
      </c>
      <c r="B24" s="373"/>
      <c r="C24" s="373"/>
      <c r="D24" s="44"/>
      <c r="E24" s="44"/>
      <c r="F24" s="44"/>
      <c r="G24" s="44"/>
      <c r="H24" s="44"/>
      <c r="I24" s="44"/>
    </row>
    <row r="25" spans="1:9">
      <c r="A25" s="43" t="s">
        <v>51</v>
      </c>
      <c r="B25" s="373"/>
      <c r="C25" s="373"/>
      <c r="D25" s="44"/>
      <c r="E25" s="44"/>
      <c r="F25" s="44"/>
      <c r="G25" s="44"/>
      <c r="H25" s="44">
        <v>1</v>
      </c>
      <c r="I25" s="44">
        <v>1</v>
      </c>
    </row>
    <row r="26" spans="1:9">
      <c r="A26" s="45" t="s">
        <v>123</v>
      </c>
      <c r="B26" s="373"/>
      <c r="C26" s="373"/>
      <c r="D26" s="44"/>
      <c r="E26" s="44"/>
      <c r="F26" s="44"/>
      <c r="G26" s="44"/>
      <c r="H26" s="44">
        <v>1</v>
      </c>
      <c r="I26" s="44">
        <v>1</v>
      </c>
    </row>
    <row r="27" spans="1:9">
      <c r="A27" s="43" t="s">
        <v>22</v>
      </c>
      <c r="B27" s="373">
        <v>73</v>
      </c>
      <c r="C27" s="373">
        <v>1</v>
      </c>
      <c r="D27" s="44">
        <v>20</v>
      </c>
      <c r="E27" s="44">
        <v>1</v>
      </c>
      <c r="F27" s="44">
        <v>3</v>
      </c>
      <c r="G27" s="44">
        <v>1</v>
      </c>
      <c r="H27" s="44">
        <v>1</v>
      </c>
      <c r="I27" s="44">
        <v>100</v>
      </c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B162"/>
  <sheetViews>
    <sheetView showGridLines="0" zoomScale="82" zoomScaleNormal="82" workbookViewId="0">
      <pane xSplit="4" ySplit="9" topLeftCell="H10" activePane="bottomRight" state="frozen"/>
      <selection pane="topRight" activeCell="F1" sqref="F1"/>
      <selection pane="bottomLeft" activeCell="A10" sqref="A10"/>
      <selection pane="bottomRight" activeCell="O12" sqref="O12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2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8" t="s">
        <v>141</v>
      </c>
      <c r="C2" s="290"/>
      <c r="D2" s="290"/>
      <c r="E2" s="290"/>
      <c r="F2" s="290"/>
      <c r="G2" s="292"/>
      <c r="H2" s="290"/>
      <c r="I2" s="303"/>
      <c r="J2" s="290"/>
      <c r="K2" s="290"/>
      <c r="L2" s="290"/>
      <c r="M2" s="290"/>
      <c r="N2" s="292"/>
      <c r="O2" s="293"/>
      <c r="P2" s="293"/>
      <c r="Q2" s="293"/>
      <c r="R2" s="293"/>
      <c r="S2" s="290"/>
      <c r="T2" s="29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89"/>
      <c r="C4" s="70"/>
      <c r="D4" s="290">
        <v>0</v>
      </c>
      <c r="E4" s="290"/>
      <c r="F4" s="290"/>
      <c r="G4" s="292"/>
      <c r="H4" s="290"/>
      <c r="I4" s="303"/>
      <c r="J4" s="290"/>
      <c r="K4" s="290"/>
      <c r="L4" s="290"/>
      <c r="M4" s="290"/>
      <c r="N4" s="292"/>
      <c r="O4" s="293"/>
      <c r="P4" s="293"/>
      <c r="Q4" s="293"/>
      <c r="R4" s="293"/>
      <c r="S4" s="290"/>
      <c r="T4" s="29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89"/>
      <c r="C5" s="71"/>
      <c r="D5" s="290" t="s">
        <v>142</v>
      </c>
      <c r="E5" s="290"/>
      <c r="F5" s="290"/>
      <c r="G5" s="292"/>
      <c r="H5" s="290"/>
      <c r="I5" s="303"/>
      <c r="J5" s="290"/>
      <c r="K5" s="290"/>
      <c r="L5" s="290"/>
      <c r="M5" s="290"/>
      <c r="N5" s="292"/>
      <c r="O5" s="293"/>
      <c r="P5" s="293"/>
      <c r="Q5" s="293"/>
      <c r="R5" s="293"/>
      <c r="S5" s="290"/>
      <c r="T5" s="29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89"/>
      <c r="C7" s="290"/>
      <c r="D7" s="291"/>
      <c r="E7" s="291"/>
      <c r="F7" s="291"/>
      <c r="G7" s="292"/>
      <c r="H7" s="290"/>
      <c r="I7" s="303"/>
      <c r="J7" s="290"/>
      <c r="K7" s="290"/>
      <c r="L7" s="290"/>
      <c r="M7" s="290"/>
      <c r="N7" s="292"/>
      <c r="O7" s="293"/>
      <c r="P7" s="294"/>
      <c r="Q7" s="294"/>
      <c r="R7" s="294"/>
      <c r="S7" s="290"/>
      <c r="T7" s="29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469</v>
      </c>
      <c r="F9" s="72" t="s">
        <v>328</v>
      </c>
      <c r="G9" s="72" t="s">
        <v>145</v>
      </c>
      <c r="H9" s="72" t="s">
        <v>146</v>
      </c>
      <c r="I9" s="304" t="s">
        <v>420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0.42777777777777781</v>
      </c>
      <c r="M10" s="162">
        <f t="shared" ref="M10:M21" ca="1" si="1">K10+L10</f>
        <v>2.427777777777778</v>
      </c>
      <c r="N10" s="76">
        <f>SUMIF('Resource Deployment List'!F86:F183,D10,'Resource Deployment List'!M86:M183)</f>
        <v>0</v>
      </c>
      <c r="O10" s="223" t="s">
        <v>236</v>
      </c>
      <c r="P10" s="221" t="s">
        <v>395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2.4888888888888889</v>
      </c>
      <c r="M11" s="162">
        <f t="shared" ca="1" si="1"/>
        <v>6.9888888888888889</v>
      </c>
      <c r="N11" s="76">
        <f>SUMIF('Resource Deployment List'!F18:F115,D11,'Resource Deployment List'!M18:M115)</f>
        <v>0</v>
      </c>
      <c r="O11" s="223"/>
      <c r="P11" s="221"/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0.68055555555555547</v>
      </c>
      <c r="M12" s="162">
        <f t="shared" ca="1" si="1"/>
        <v>4.6805555555555554</v>
      </c>
      <c r="N12" s="76">
        <f>SUMIF('Resource Deployment List'!F67:F164,D12,'Resource Deployment List'!M67:M164)</f>
        <v>0</v>
      </c>
      <c r="O12" s="223"/>
      <c r="P12" s="221" t="s">
        <v>166</v>
      </c>
      <c r="Q12" s="238"/>
      <c r="R12" s="238"/>
      <c r="S12" s="237" t="s">
        <v>387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398</v>
      </c>
      <c r="J13" s="233" t="s">
        <v>0</v>
      </c>
      <c r="K13" s="164">
        <v>3.2</v>
      </c>
      <c r="L13" s="161">
        <f t="shared" ca="1" si="0"/>
        <v>0.44444444444444442</v>
      </c>
      <c r="M13" s="162">
        <f t="shared" ca="1" si="1"/>
        <v>3.6444444444444448</v>
      </c>
      <c r="N13" s="76">
        <f>SUMIF('Resource Deployment List'!F85:F182,D13,'Resource Deployment List'!M85:M182)</f>
        <v>0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0.11666666666666665</v>
      </c>
      <c r="M14" s="162">
        <f t="shared" ca="1" si="1"/>
        <v>0.11666666666666665</v>
      </c>
      <c r="N14" s="76">
        <f ca="1">SUMIF('Resource Deployment List'!F103:F196,D14,'Resource Deployment List'!M103:M196)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0.53888888888888886</v>
      </c>
      <c r="M15" s="162">
        <f t="shared" ca="1" si="1"/>
        <v>4.7388888888888889</v>
      </c>
      <c r="N15" s="76">
        <f ca="1">SUMIF('Resource Deployment List'!F81:F178,D15,'Resource Deployment List'!M81:M178)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1.6333333333333335</v>
      </c>
      <c r="M16" s="162">
        <f t="shared" ca="1" si="1"/>
        <v>1.6333333333333335</v>
      </c>
      <c r="N16" s="76">
        <f ca="1">SUMIF('Resource Deployment List'!F34:F132,D16,'Resource Deployment List'!M34:M132)</f>
        <v>1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7.7777777777777779E-2</v>
      </c>
      <c r="M17" s="162">
        <f t="shared" ca="1" si="1"/>
        <v>7.7777777777777779E-2</v>
      </c>
      <c r="N17" s="76">
        <f ca="1">SUMIF('Resource Deployment List'!F117:F210,D17,'Resource Deployment List'!M117:M210)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1.2833333333333334</v>
      </c>
      <c r="M18" s="162">
        <f t="shared" ca="1" si="1"/>
        <v>4.3933333333333335</v>
      </c>
      <c r="N18" s="76">
        <f ca="1">SUMIF('Resource Deployment List'!F48:F144,D18,'Resource Deployment List'!M48:M144)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398</v>
      </c>
      <c r="J19" s="233" t="s">
        <v>0</v>
      </c>
      <c r="K19" s="164">
        <v>2.8</v>
      </c>
      <c r="L19" s="161">
        <f t="shared" ca="1" si="0"/>
        <v>0.21388888888888891</v>
      </c>
      <c r="M19" s="162">
        <f t="shared" ca="1" si="1"/>
        <v>3.0138888888888888</v>
      </c>
      <c r="N19" s="76">
        <f>SUMIF('Resource Deployment List'!F95:F191,D19,'Resource Deployment List'!M95:M191)</f>
        <v>0</v>
      </c>
      <c r="O19" s="223"/>
      <c r="P19" s="221" t="s">
        <v>391</v>
      </c>
      <c r="Q19" s="238"/>
      <c r="R19" s="238"/>
      <c r="S19" s="218"/>
      <c r="T19" s="237"/>
    </row>
    <row r="20" spans="1:16382" s="79" customFormat="1" ht="32.25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0.11666666666666665</v>
      </c>
      <c r="M20" s="162">
        <f t="shared" ca="1" si="1"/>
        <v>15.116666666666667</v>
      </c>
      <c r="N20" s="76">
        <f>SUMIF('Resource Deployment List'!F101:F194,D20,'Resource Deployment List'!M101:M194)</f>
        <v>0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7.7777777777777779E-2</v>
      </c>
      <c r="M21" s="162">
        <f t="shared" ca="1" si="1"/>
        <v>7.7777777777777779E-2</v>
      </c>
      <c r="N21" s="76">
        <f ca="1">SUMIF('Resource Deployment List'!F118:F211,D21,'Resource Deployment List'!M118:M211)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v>113</v>
      </c>
      <c r="C22" s="233"/>
      <c r="D22" s="74" t="s">
        <v>528</v>
      </c>
      <c r="E22" s="256"/>
      <c r="F22" s="256" t="s">
        <v>330</v>
      </c>
      <c r="G22" s="257">
        <v>43136</v>
      </c>
      <c r="H22" s="256" t="s">
        <v>529</v>
      </c>
      <c r="I22" s="236" t="s">
        <v>276</v>
      </c>
      <c r="J22" s="218" t="s">
        <v>0</v>
      </c>
      <c r="K22" s="164">
        <v>13</v>
      </c>
      <c r="L22" s="161">
        <f t="shared" ca="1" si="0"/>
        <v>3.888888888888889E-2</v>
      </c>
      <c r="M22" s="162"/>
      <c r="N22" s="76">
        <f>SUMIF('Resource Deployment List'!F120:F213,D22,'Resource Deployment List'!M120:M213)</f>
        <v>0</v>
      </c>
      <c r="O22" s="223"/>
      <c r="P22" s="221"/>
      <c r="Q22" s="238"/>
      <c r="R22" s="238"/>
      <c r="S22" s="409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1.0250000000000001</v>
      </c>
      <c r="M23" s="162">
        <f t="shared" ref="M23:M59" ca="1" si="2">K23+L23</f>
        <v>2.625</v>
      </c>
      <c r="N23" s="76">
        <f>SUMIF('Resource Deployment List'!F56:F152,D23,'Resource Deployment List'!M56:M152)</f>
        <v>0</v>
      </c>
      <c r="O23" s="223" t="s">
        <v>241</v>
      </c>
      <c r="P23" s="221" t="s">
        <v>136</v>
      </c>
      <c r="Q23" s="239"/>
      <c r="R23" s="239"/>
      <c r="S23" s="218" t="s">
        <v>379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0.11666666666666665</v>
      </c>
      <c r="M24" s="162">
        <f t="shared" ca="1" si="2"/>
        <v>0.11666666666666665</v>
      </c>
      <c r="N24" s="76">
        <f ca="1">SUMIF('Resource Deployment List'!F107:F200,D24,'Resource Deployment List'!M107:M200)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398</v>
      </c>
      <c r="J25" s="233" t="s">
        <v>4</v>
      </c>
      <c r="K25" s="164">
        <v>8.6999999999999993</v>
      </c>
      <c r="L25" s="161">
        <f t="shared" ca="1" si="0"/>
        <v>1.8083333333333333</v>
      </c>
      <c r="M25" s="162">
        <f t="shared" ca="1" si="2"/>
        <v>10.508333333333333</v>
      </c>
      <c r="N25" s="76">
        <f ca="1">SUMIF('Resource Deployment List'!F30:F128,D25,'Resource Deployment List'!M30:M128)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9.7222222222222224E-2</v>
      </c>
      <c r="M26" s="162">
        <f t="shared" ca="1" si="2"/>
        <v>2.3972222222222221</v>
      </c>
      <c r="N26" s="76">
        <f>SUMIF('Resource Deployment List'!F111:F204,D26,'Resource Deployment List'!M111:M204)</f>
        <v>0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2.5861111111111112</v>
      </c>
      <c r="M27" s="162">
        <f t="shared" ca="1" si="2"/>
        <v>2.5861111111111112</v>
      </c>
      <c r="N27" s="76">
        <f ca="1">SUMIF('Resource Deployment List'!F9:F106,D27,'Resource Deployment List'!M9:M106)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0.30555555555555552</v>
      </c>
      <c r="M28" s="162">
        <f t="shared" ca="1" si="2"/>
        <v>0.30555555555555552</v>
      </c>
      <c r="N28" s="76">
        <f>SUMIF('Resource Deployment List'!F92:F188,D28,'Resource Deployment List'!M92:M188)</f>
        <v>0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0.11666666666666665</v>
      </c>
      <c r="M29" s="162">
        <f t="shared" ca="1" si="2"/>
        <v>0.11666666666666665</v>
      </c>
      <c r="N29" s="76">
        <f ca="1">SUMIF('Resource Deployment List'!F108:F201,D29,'Resource Deployment List'!M108:M201)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1.0638888888888889</v>
      </c>
      <c r="M30" s="162">
        <f t="shared" ca="1" si="2"/>
        <v>18.06388888888889</v>
      </c>
      <c r="N30" s="76">
        <f ca="1">SUMIF('Resource Deployment List'!F52:F148,D30,'Resource Deployment List'!M52:M148)</f>
        <v>1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0.44722222222222219</v>
      </c>
      <c r="M31" s="162">
        <f t="shared" ca="1" si="2"/>
        <v>0.44722222222222219</v>
      </c>
      <c r="N31" s="76">
        <f ca="1">SUMIF('Resource Deployment List'!F82:F179,D31,'Resource Deployment List'!M82:M179)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398</v>
      </c>
      <c r="J32" s="233" t="s">
        <v>61</v>
      </c>
      <c r="K32" s="162">
        <v>2.2999999999999998</v>
      </c>
      <c r="L32" s="161">
        <f t="shared" ca="1" si="0"/>
        <v>1.0305555555555557</v>
      </c>
      <c r="M32" s="162">
        <f t="shared" ca="1" si="2"/>
        <v>3.3305555555555557</v>
      </c>
      <c r="N32" s="76">
        <f>SUMIF('Resource Deployment List'!F54:F150,D32,'Resource Deployment List'!M54:M150)</f>
        <v>0</v>
      </c>
      <c r="O32" s="223" t="s">
        <v>241</v>
      </c>
      <c r="P32" s="221" t="s">
        <v>136</v>
      </c>
      <c r="Q32" s="239"/>
      <c r="R32" s="239"/>
      <c r="S32" s="218" t="s">
        <v>379</v>
      </c>
      <c r="T32" s="218"/>
    </row>
    <row r="33" spans="2:20" s="79" customFormat="1" ht="32.25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0.56111111111111112</v>
      </c>
      <c r="M33" s="162">
        <f t="shared" ca="1" si="2"/>
        <v>0.56111111111111112</v>
      </c>
      <c r="N33" s="76">
        <f>SUMIF('Resource Deployment List'!F69:F166,D33,'Resource Deployment List'!M69:M166)</f>
        <v>0</v>
      </c>
      <c r="O33" s="223" t="s">
        <v>236</v>
      </c>
      <c r="P33" s="221" t="s">
        <v>384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468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3.888888888888889E-2</v>
      </c>
      <c r="M34" s="162">
        <f t="shared" ca="1" si="2"/>
        <v>13.03888888888889</v>
      </c>
      <c r="N34" s="76">
        <f>SUMIF('Resource Deployment List'!F110:F203,D34,'Resource Deployment List'!M110:M203)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4.6861111111111109</v>
      </c>
      <c r="M35" s="162">
        <f t="shared" ca="1" si="2"/>
        <v>15.68611111111111</v>
      </c>
      <c r="N35" s="76">
        <f ca="1">SUMIF('Resource Deployment List'!F3:F98,D35,'Resource Deployment List'!M3:M98)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1.7111111111111112</v>
      </c>
      <c r="M36" s="162">
        <f t="shared" ca="1" si="2"/>
        <v>7.5111111111111111</v>
      </c>
      <c r="N36" s="76">
        <f ca="1">SUMIF('Resource Deployment List'!F31:F129,D36,'Resource Deployment List'!M31:M129)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2.4888888888888889</v>
      </c>
      <c r="M37" s="162">
        <f t="shared" ca="1" si="2"/>
        <v>2.4888888888888889</v>
      </c>
      <c r="N37" s="76">
        <f ca="1">SUMIF('Resource Deployment List'!F16:F113,D37,'Resource Deployment List'!M16:M113)</f>
        <v>1</v>
      </c>
      <c r="O37" s="223" t="s">
        <v>331</v>
      </c>
      <c r="P37" s="221" t="s">
        <v>180</v>
      </c>
      <c r="Q37" s="239"/>
      <c r="R37" s="239"/>
      <c r="S37" s="218" t="s">
        <v>381</v>
      </c>
      <c r="T37" s="218"/>
    </row>
    <row r="38" spans="2:20" s="79" customFormat="1" ht="32.25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2.0555555555555558</v>
      </c>
      <c r="M38" s="162">
        <f t="shared" ca="1" si="2"/>
        <v>2.0555555555555558</v>
      </c>
      <c r="N38" s="76">
        <f>SUMIF('Resource Deployment List'!F27:F122,D38,'Resource Deployment List'!M27:M122)</f>
        <v>0</v>
      </c>
      <c r="O38" s="223" t="s">
        <v>241</v>
      </c>
      <c r="P38" s="221" t="s">
        <v>384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0.5444444444444444</v>
      </c>
      <c r="M39" s="162">
        <f t="shared" ca="1" si="2"/>
        <v>4.1444444444444448</v>
      </c>
      <c r="N39" s="76">
        <f ca="1">SUMIF('Resource Deployment List'!F80:F177,D39,'Resource Deployment List'!M80:M177)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398</v>
      </c>
      <c r="J40" s="233" t="s">
        <v>0</v>
      </c>
      <c r="K40" s="164">
        <v>2.6</v>
      </c>
      <c r="L40" s="161">
        <f t="shared" ca="1" si="0"/>
        <v>1.6138888888888889</v>
      </c>
      <c r="M40" s="162">
        <f t="shared" ca="1" si="2"/>
        <v>4.2138888888888886</v>
      </c>
      <c r="N40" s="76">
        <f ca="1">SUMIF('Resource Deployment List'!F37:F135,D40,'Resource Deployment List'!M37:M135)</f>
        <v>0</v>
      </c>
      <c r="O40" s="223" t="s">
        <v>331</v>
      </c>
      <c r="P40" s="221" t="s">
        <v>126</v>
      </c>
      <c r="Q40" s="239"/>
      <c r="R40" s="240">
        <v>43147</v>
      </c>
      <c r="S40" s="222" t="s">
        <v>556</v>
      </c>
      <c r="T40" s="218" t="s">
        <v>202</v>
      </c>
    </row>
    <row r="41" spans="2:20" s="79" customFormat="1" ht="32.25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0.56111111111111112</v>
      </c>
      <c r="M41" s="162">
        <f t="shared" ca="1" si="2"/>
        <v>0.56111111111111112</v>
      </c>
      <c r="N41" s="76">
        <f ca="1">SUMIF('Resource Deployment List'!F70:F167,D41,'Resource Deployment List'!M70:M167)</f>
        <v>1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398</v>
      </c>
      <c r="J42" s="233" t="s">
        <v>4</v>
      </c>
      <c r="K42" s="164">
        <v>0</v>
      </c>
      <c r="L42" s="161">
        <f t="shared" ref="L42:L73" ca="1" si="3">((TODAY()-G42)/30)/12</f>
        <v>3.4194444444444443</v>
      </c>
      <c r="M42" s="162">
        <f t="shared" ca="1" si="2"/>
        <v>3.4194444444444443</v>
      </c>
      <c r="N42" s="76">
        <f ca="1">SUMIF('Resource Deployment List'!F5:F102,D42,'Resource Deployment List'!M5:M102)</f>
        <v>1</v>
      </c>
      <c r="O42" s="239" t="s">
        <v>241</v>
      </c>
      <c r="P42" s="238" t="s">
        <v>123</v>
      </c>
      <c r="Q42" s="239"/>
      <c r="R42" s="240"/>
      <c r="S42" s="218" t="s">
        <v>393</v>
      </c>
      <c r="T42" s="218"/>
    </row>
    <row r="43" spans="2:20" s="79" customFormat="1" ht="32.25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3"/>
        <v>0.32777777777777778</v>
      </c>
      <c r="M43" s="260">
        <f t="shared" ca="1" si="2"/>
        <v>16.827777777777779</v>
      </c>
      <c r="N43" s="76">
        <f ca="1">SUMIF('Resource Deployment List'!F91:F187,D43,'Resource Deployment List'!M91:M187)</f>
        <v>0.2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3"/>
        <v>2.1777777777777776</v>
      </c>
      <c r="M44" s="162">
        <f t="shared" ca="1" si="2"/>
        <v>5.1777777777777771</v>
      </c>
      <c r="N44" s="76">
        <f ca="1">SUMIF('Resource Deployment List'!F20:F117,D44,'Resource Deployment List'!M20:M117)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3"/>
        <v>0.44722222222222219</v>
      </c>
      <c r="M45" s="162">
        <f t="shared" ca="1" si="2"/>
        <v>4.447222222222222</v>
      </c>
      <c r="N45" s="76">
        <f>SUMIF('Resource Deployment List'!F84:F181,D45,'Resource Deployment List'!M84:M181)</f>
        <v>0</v>
      </c>
      <c r="O45" s="223" t="s">
        <v>236</v>
      </c>
      <c r="P45" s="221" t="s">
        <v>394</v>
      </c>
      <c r="Q45" s="238"/>
      <c r="R45" s="238"/>
      <c r="S45" s="237"/>
      <c r="T45" s="237"/>
    </row>
    <row r="46" spans="2:20" s="79" customFormat="1" ht="32.25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3"/>
        <v>1.575</v>
      </c>
      <c r="M46" s="162">
        <f t="shared" ca="1" si="2"/>
        <v>1.575</v>
      </c>
      <c r="N46" s="76">
        <f ca="1">SUMIF('Resource Deployment List'!F39:F137,D46,'Resource Deployment List'!M39:M137)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398</v>
      </c>
      <c r="J47" s="233" t="s">
        <v>0</v>
      </c>
      <c r="K47" s="164">
        <v>1.3</v>
      </c>
      <c r="L47" s="161">
        <f t="shared" ca="1" si="3"/>
        <v>2.5861111111111112</v>
      </c>
      <c r="M47" s="162">
        <f t="shared" ca="1" si="2"/>
        <v>3.8861111111111111</v>
      </c>
      <c r="N47" s="76">
        <f ca="1">SUMIF('Resource Deployment List'!F10:F107,D47,'Resource Deployment List'!M10:M107)</f>
        <v>1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3"/>
        <v>0.3833333333333333</v>
      </c>
      <c r="M48" s="162">
        <f t="shared" ca="1" si="2"/>
        <v>0.3833333333333333</v>
      </c>
      <c r="N48" s="76">
        <f>SUMIF('Resource Deployment List'!F87:F184,D48,'Resource Deployment List'!M87:M184)</f>
        <v>0</v>
      </c>
      <c r="O48" s="223" t="s">
        <v>236</v>
      </c>
      <c r="P48" s="221" t="s">
        <v>396</v>
      </c>
      <c r="Q48" s="238"/>
      <c r="R48" s="238"/>
      <c r="S48" s="237"/>
      <c r="T48" s="237"/>
    </row>
    <row r="49" spans="2:20" s="79" customFormat="1" ht="32.25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3"/>
        <v>2.5861111111111112</v>
      </c>
      <c r="M49" s="162">
        <f t="shared" ca="1" si="2"/>
        <v>2.5861111111111112</v>
      </c>
      <c r="N49" s="76">
        <f ca="1">SUMIF('Resource Deployment List'!F11:F108,D49,'Resource Deployment List'!M11:M108)</f>
        <v>0</v>
      </c>
      <c r="O49" s="223" t="s">
        <v>241</v>
      </c>
      <c r="P49" s="221" t="s">
        <v>403</v>
      </c>
      <c r="Q49" s="239"/>
      <c r="R49" s="239"/>
      <c r="S49" s="218"/>
      <c r="T49" s="218"/>
    </row>
    <row r="50" spans="2:20" s="79" customFormat="1" ht="32.25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3"/>
        <v>7.7777777777777779E-2</v>
      </c>
      <c r="M50" s="162">
        <f t="shared" ca="1" si="2"/>
        <v>7.7777777777777779E-2</v>
      </c>
      <c r="N50" s="76">
        <f>SUMIF('Resource Deployment List'!F121:F215,D50,'Resource Deployment List'!M121:M215)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3"/>
        <v>1.7111111111111112</v>
      </c>
      <c r="M51" s="162">
        <f t="shared" ca="1" si="2"/>
        <v>12.711111111111112</v>
      </c>
      <c r="N51" s="76">
        <f ca="1">SUMIF('Resource Deployment List'!F32:F130,D51,'Resource Deployment List'!M32:M130)</f>
        <v>1</v>
      </c>
      <c r="O51" s="223"/>
      <c r="P51" s="221" t="s">
        <v>406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3"/>
        <v>1.5555555555555556</v>
      </c>
      <c r="M52" s="162">
        <f t="shared" ca="1" si="2"/>
        <v>6.5555555555555554</v>
      </c>
      <c r="N52" s="76">
        <f ca="1">SUMIF('Resource Deployment List'!F43:F139,D52,'Resource Deployment List'!M43:M139)</f>
        <v>2</v>
      </c>
      <c r="O52" s="223"/>
      <c r="P52" s="221" t="s">
        <v>385</v>
      </c>
      <c r="Q52" s="238"/>
      <c r="R52" s="238"/>
      <c r="S52" s="237"/>
      <c r="T52" s="237"/>
    </row>
    <row r="53" spans="2:20" s="79" customFormat="1" ht="32.25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398</v>
      </c>
      <c r="J53" s="233" t="s">
        <v>61</v>
      </c>
      <c r="K53" s="162">
        <v>1.5</v>
      </c>
      <c r="L53" s="161">
        <f t="shared" ca="1" si="3"/>
        <v>0.875</v>
      </c>
      <c r="M53" s="162">
        <f t="shared" ca="1" si="2"/>
        <v>2.375</v>
      </c>
      <c r="N53" s="76">
        <f>SUMIF('Resource Deployment List'!F62:F158,D53,'Resource Deployment List'!M62:M158)</f>
        <v>0</v>
      </c>
      <c r="O53" s="223" t="s">
        <v>7</v>
      </c>
      <c r="P53" s="221" t="s">
        <v>136</v>
      </c>
      <c r="Q53" s="223"/>
      <c r="R53" s="223"/>
      <c r="S53" s="218" t="s">
        <v>379</v>
      </c>
      <c r="T53" s="218"/>
    </row>
    <row r="54" spans="2:20" s="79" customFormat="1" ht="32.25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398</v>
      </c>
      <c r="J54" s="233" t="s">
        <v>4</v>
      </c>
      <c r="K54" s="162">
        <v>2.8</v>
      </c>
      <c r="L54" s="161">
        <f t="shared" ca="1" si="3"/>
        <v>1.0305555555555557</v>
      </c>
      <c r="M54" s="162">
        <f t="shared" ca="1" si="2"/>
        <v>3.8305555555555557</v>
      </c>
      <c r="N54" s="76">
        <f ca="1">SUMIF('Resource Deployment List'!F55:F151,D54,'Resource Deployment List'!M55:M151)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398</v>
      </c>
      <c r="J55" s="233" t="s">
        <v>13</v>
      </c>
      <c r="K55" s="164">
        <v>1.9</v>
      </c>
      <c r="L55" s="161">
        <f t="shared" ca="1" si="3"/>
        <v>2.4888888888888889</v>
      </c>
      <c r="M55" s="162">
        <f t="shared" ca="1" si="2"/>
        <v>4.3888888888888893</v>
      </c>
      <c r="N55" s="76">
        <f>SUMIF('Resource Deployment List'!F17:F114,D55,'Resource Deployment List'!M17:M114)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3"/>
        <v>0.26944444444444443</v>
      </c>
      <c r="M56" s="162">
        <f t="shared" ca="1" si="2"/>
        <v>0.26944444444444443</v>
      </c>
      <c r="N56" s="76">
        <f>SUMIF('Resource Deployment List'!F93:F189,D56,'Resource Deployment List'!M93:M189)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3"/>
        <v>0.56111111111111112</v>
      </c>
      <c r="M57" s="162">
        <f t="shared" ca="1" si="2"/>
        <v>0.56111111111111112</v>
      </c>
      <c r="N57" s="76">
        <f ca="1">SUMIF('Resource Deployment List'!F71:F168,D57,'Resource Deployment List'!M71:M168)</f>
        <v>1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3"/>
        <v>2.4499999999999997</v>
      </c>
      <c r="M58" s="162">
        <f t="shared" ca="1" si="2"/>
        <v>2.4499999999999997</v>
      </c>
      <c r="N58" s="76">
        <f>SUMIF('Resource Deployment List'!F19:F116,D58,'Resource Deployment List'!M19:M116)</f>
        <v>0</v>
      </c>
      <c r="O58" s="223" t="s">
        <v>7</v>
      </c>
      <c r="P58" s="221" t="s">
        <v>402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398</v>
      </c>
      <c r="J59" s="233" t="s">
        <v>4</v>
      </c>
      <c r="K59" s="164">
        <v>3</v>
      </c>
      <c r="L59" s="161">
        <f t="shared" ca="1" si="3"/>
        <v>0.9916666666666667</v>
      </c>
      <c r="M59" s="162">
        <f t="shared" ca="1" si="2"/>
        <v>3.9916666666666667</v>
      </c>
      <c r="N59" s="76">
        <f ca="1">SUMIF('Resource Deployment List'!F58:F154,D59,'Resource Deployment List'!M58:M154)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customHeight="1">
      <c r="B60" s="235">
        <v>112</v>
      </c>
      <c r="C60" s="78"/>
      <c r="D60" s="74" t="s">
        <v>467</v>
      </c>
      <c r="E60" s="256"/>
      <c r="F60" s="74" t="s">
        <v>330</v>
      </c>
      <c r="G60" s="257">
        <v>43136</v>
      </c>
      <c r="H60" s="256" t="s">
        <v>530</v>
      </c>
      <c r="I60" s="236" t="s">
        <v>159</v>
      </c>
      <c r="J60" s="233" t="s">
        <v>0</v>
      </c>
      <c r="K60" s="164">
        <v>8</v>
      </c>
      <c r="L60" s="161">
        <f t="shared" ca="1" si="3"/>
        <v>3.888888888888889E-2</v>
      </c>
      <c r="M60" s="162"/>
      <c r="N60" s="76">
        <f>SUMIF('Resource Deployment List'!F119:F212,D60,'Resource Deployment List'!M119:M212)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3"/>
        <v>1.4777777777777779</v>
      </c>
      <c r="M61" s="162">
        <f t="shared" ref="M61:M67" ca="1" si="4">K61+L61</f>
        <v>1.4777777777777779</v>
      </c>
      <c r="N61" s="76">
        <f ca="1">SUMIF('Resource Deployment List'!F45:F141,D61,'Resource Deployment List'!M45:M141)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3"/>
        <v>2.0611111111111113</v>
      </c>
      <c r="M62" s="162">
        <f t="shared" ca="1" si="4"/>
        <v>2.0611111111111113</v>
      </c>
      <c r="N62" s="76">
        <f ca="1">SUMIF('Resource Deployment List'!F24:F120,D62,'Resource Deployment List'!M24:M120)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398</v>
      </c>
      <c r="J63" s="237" t="s">
        <v>0</v>
      </c>
      <c r="K63" s="161">
        <v>1.3</v>
      </c>
      <c r="L63" s="161">
        <f t="shared" ca="1" si="3"/>
        <v>2.5055555555555555</v>
      </c>
      <c r="M63" s="162">
        <f t="shared" ca="1" si="4"/>
        <v>3.8055555555555554</v>
      </c>
      <c r="N63" s="76">
        <f ca="1">SUMIF('Resource Deployment List'!F14:F111,D63,'Resource Deployment List'!M14:M111)</f>
        <v>1</v>
      </c>
      <c r="O63" s="223" t="s">
        <v>241</v>
      </c>
      <c r="P63" s="221" t="s">
        <v>136</v>
      </c>
      <c r="Q63" s="218"/>
      <c r="R63" s="218"/>
      <c r="S63" s="225" t="s">
        <v>379</v>
      </c>
      <c r="T63" s="225"/>
    </row>
    <row r="64" spans="2:20" s="241" customFormat="1" ht="32.25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398</v>
      </c>
      <c r="J64" s="233" t="s">
        <v>61</v>
      </c>
      <c r="K64" s="164">
        <v>2.6</v>
      </c>
      <c r="L64" s="161">
        <f t="shared" ca="1" si="3"/>
        <v>1.8277777777777777</v>
      </c>
      <c r="M64" s="162">
        <f t="shared" ca="1" si="4"/>
        <v>4.427777777777778</v>
      </c>
      <c r="N64" s="76">
        <f>SUMIF('Resource Deployment List'!F29:F127,D64,'Resource Deployment List'!M29:M127)</f>
        <v>0</v>
      </c>
      <c r="O64" s="239" t="s">
        <v>241</v>
      </c>
      <c r="P64" s="238" t="s">
        <v>136</v>
      </c>
      <c r="Q64" s="239"/>
      <c r="R64" s="239"/>
      <c r="S64" s="218" t="s">
        <v>379</v>
      </c>
      <c r="T64" s="218"/>
    </row>
    <row r="65" spans="2:16271" s="79" customFormat="1" ht="32.25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398</v>
      </c>
      <c r="J65" s="233" t="s">
        <v>0</v>
      </c>
      <c r="K65" s="164">
        <v>0</v>
      </c>
      <c r="L65" s="161">
        <f t="shared" ca="1" si="3"/>
        <v>2.8194444444444446</v>
      </c>
      <c r="M65" s="162">
        <f t="shared" ca="1" si="4"/>
        <v>2.8194444444444446</v>
      </c>
      <c r="N65" s="76">
        <f ca="1">SUMIF('Resource Deployment List'!F7:F104,D65,'Resource Deployment List'!M7:M104)</f>
        <v>0</v>
      </c>
      <c r="O65" s="239" t="s">
        <v>331</v>
      </c>
      <c r="P65" s="238" t="s">
        <v>413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3"/>
        <v>0.56111111111111112</v>
      </c>
      <c r="M66" s="162">
        <f t="shared" ca="1" si="4"/>
        <v>0.56111111111111112</v>
      </c>
      <c r="N66" s="76">
        <f>SUMIF('Resource Deployment List'!F72:F169,D66,'Resource Deployment List'!M72:M169)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3"/>
        <v>2.1583333333333332</v>
      </c>
      <c r="M67" s="162">
        <f t="shared" ca="1" si="4"/>
        <v>4.2583333333333329</v>
      </c>
      <c r="N67" s="76">
        <f ca="1">SUMIF('Resource Deployment List'!F22:F119,D67,'Resource Deployment List'!M22:M119)</f>
        <v>1</v>
      </c>
      <c r="O67" s="223" t="s">
        <v>241</v>
      </c>
      <c r="P67" s="221" t="s">
        <v>123</v>
      </c>
      <c r="Q67" s="406"/>
      <c r="R67" s="407">
        <v>43190</v>
      </c>
      <c r="S67" s="218"/>
      <c r="T67" s="218"/>
    </row>
    <row r="68" spans="2:16271" s="241" customFormat="1" ht="32.25" customHeight="1">
      <c r="B68" s="235">
        <v>114</v>
      </c>
      <c r="C68" s="233"/>
      <c r="D68" s="256" t="s">
        <v>435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3"/>
        <v>3.888888888888889E-2</v>
      </c>
      <c r="M68" s="162"/>
      <c r="N68" s="76">
        <f>SUMIF('Resource Deployment List'!F121:F214,D68,'Resource Deployment List'!M121:M214)</f>
        <v>0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3"/>
        <v>1.6916666666666667</v>
      </c>
      <c r="M69" s="162">
        <f t="shared" ref="M69:M100" ca="1" si="5">K69+L69</f>
        <v>6.4916666666666663</v>
      </c>
      <c r="N69" s="76">
        <f ca="1">SUMIF('Resource Deployment List'!F33:F131,D69,'Resource Deployment List'!M33:M131)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3"/>
        <v>2.5861111111111112</v>
      </c>
      <c r="M70" s="162">
        <f t="shared" ca="1" si="5"/>
        <v>2.5861111111111112</v>
      </c>
      <c r="N70" s="76">
        <f ca="1">SUMIF('Resource Deployment List'!F12:F109,D70,'Resource Deployment List'!M12:M109)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3"/>
        <v>0.13333333333333333</v>
      </c>
      <c r="M71" s="162">
        <f t="shared" ca="1" si="5"/>
        <v>12.133333333333333</v>
      </c>
      <c r="N71" s="76">
        <f>SUMIF('Resource Deployment List'!F97:F192,D71,'Resource Deployment List'!M97:M192)</f>
        <v>0</v>
      </c>
      <c r="O71" s="223"/>
      <c r="P71" s="221" t="s">
        <v>392</v>
      </c>
      <c r="Q71" s="238"/>
      <c r="R71" s="238"/>
      <c r="S71" s="237"/>
      <c r="T71" s="237"/>
    </row>
    <row r="72" spans="2:16271" s="79" customFormat="1" ht="32.25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398</v>
      </c>
      <c r="J72" s="233" t="s">
        <v>53</v>
      </c>
      <c r="K72" s="164">
        <v>2.5</v>
      </c>
      <c r="L72" s="161">
        <f t="shared" ca="1" si="3"/>
        <v>1.05</v>
      </c>
      <c r="M72" s="162">
        <f t="shared" ca="1" si="5"/>
        <v>3.55</v>
      </c>
      <c r="N72" s="76">
        <f>SUMIF('Resource Deployment List'!F53:F149,D72,'Resource Deployment List'!M53:M149)</f>
        <v>0</v>
      </c>
      <c r="O72" s="223" t="s">
        <v>241</v>
      </c>
      <c r="P72" s="221" t="s">
        <v>217</v>
      </c>
      <c r="Q72" s="239"/>
      <c r="R72" s="239"/>
      <c r="S72" s="218" t="s">
        <v>386</v>
      </c>
      <c r="T72" s="218"/>
    </row>
    <row r="73" spans="2:16271" s="79" customFormat="1" ht="32.25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398</v>
      </c>
      <c r="J73" s="218" t="s">
        <v>0</v>
      </c>
      <c r="K73" s="162">
        <v>8</v>
      </c>
      <c r="L73" s="161">
        <f t="shared" ca="1" si="3"/>
        <v>0.75</v>
      </c>
      <c r="M73" s="162">
        <f t="shared" ca="1" si="5"/>
        <v>8.75</v>
      </c>
      <c r="N73" s="76">
        <f>SUMIF('Resource Deployment List'!F65:F161,D73,'Resource Deployment List'!M65:M161)</f>
        <v>0</v>
      </c>
      <c r="O73" s="239" t="s">
        <v>7</v>
      </c>
      <c r="P73" s="238" t="s">
        <v>136</v>
      </c>
      <c r="Q73" s="224"/>
      <c r="R73" s="239"/>
      <c r="S73" s="218" t="s">
        <v>379</v>
      </c>
      <c r="T73" s="218"/>
    </row>
    <row r="74" spans="2:16271" s="77" customFormat="1" ht="32.25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6">((TODAY()-G74)/30)/12</f>
        <v>1.6333333333333335</v>
      </c>
      <c r="M74" s="162">
        <f t="shared" ca="1" si="5"/>
        <v>1.6333333333333335</v>
      </c>
      <c r="N74" s="76">
        <f>SUMIF('Resource Deployment List'!F35:F133,D74,'Resource Deployment List'!M35:M133)</f>
        <v>0</v>
      </c>
      <c r="O74" s="239" t="s">
        <v>331</v>
      </c>
      <c r="P74" s="238" t="s">
        <v>136</v>
      </c>
      <c r="Q74" s="239"/>
      <c r="R74" s="239"/>
      <c r="S74" s="218" t="s">
        <v>379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398</v>
      </c>
      <c r="J75" s="233" t="s">
        <v>4</v>
      </c>
      <c r="K75" s="164">
        <v>0</v>
      </c>
      <c r="L75" s="161">
        <f t="shared" ca="1" si="6"/>
        <v>2.5055555555555555</v>
      </c>
      <c r="M75" s="162">
        <f t="shared" ca="1" si="5"/>
        <v>2.5055555555555555</v>
      </c>
      <c r="N75" s="76">
        <f ca="1">SUMIF('Resource Deployment List'!F15:F112,D75,'Resource Deployment List'!M15:M112)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6"/>
        <v>1.4777777777777779</v>
      </c>
      <c r="M76" s="162">
        <f t="shared" ca="1" si="5"/>
        <v>1.4777777777777779</v>
      </c>
      <c r="N76" s="76">
        <f>SUMIF('Resource Deployment List'!F46:F142,D76,'Resource Deployment List'!M46:M142)</f>
        <v>0</v>
      </c>
      <c r="O76" s="223" t="s">
        <v>7</v>
      </c>
      <c r="P76" s="221" t="s">
        <v>136</v>
      </c>
      <c r="Q76" s="239"/>
      <c r="R76" s="239"/>
      <c r="S76" s="218" t="s">
        <v>379</v>
      </c>
      <c r="T76" s="218"/>
    </row>
    <row r="77" spans="2:16271" s="79" customFormat="1" ht="32.25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6"/>
        <v>2.0805555555555553</v>
      </c>
      <c r="M77" s="162">
        <f t="shared" ca="1" si="5"/>
        <v>7.0805555555555557</v>
      </c>
      <c r="N77" s="76">
        <f ca="1">SUMIF('Resource Deployment List'!F23:F120,D77,'Resource Deployment List'!M23:M120)</f>
        <v>1</v>
      </c>
      <c r="O77" s="223" t="s">
        <v>331</v>
      </c>
      <c r="P77" s="221" t="s">
        <v>383</v>
      </c>
      <c r="Q77" s="239"/>
      <c r="R77" s="239"/>
      <c r="S77" s="218"/>
      <c r="T77" s="218"/>
    </row>
    <row r="78" spans="2:16271" s="79" customFormat="1" ht="32.25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6"/>
        <v>0.44722222222222219</v>
      </c>
      <c r="M78" s="162">
        <f t="shared" ca="1" si="5"/>
        <v>0.44722222222222219</v>
      </c>
      <c r="N78" s="76">
        <f ca="1">SUMIF('Resource Deployment List'!F83:F180,D78,'Resource Deployment List'!M83:M180)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6"/>
        <v>1.9138888888888888</v>
      </c>
      <c r="M79" s="162">
        <f t="shared" ca="1" si="5"/>
        <v>1.9138888888888888</v>
      </c>
      <c r="N79" s="76">
        <f ca="1">SUMIF('Resource Deployment List'!F28:F126,D79,'Resource Deployment List'!M28:M126)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6"/>
        <v>2.0611111111111113</v>
      </c>
      <c r="M80" s="162">
        <f t="shared" ca="1" si="5"/>
        <v>4.1611111111111114</v>
      </c>
      <c r="N80" s="76">
        <f ca="1">SUMIF('Resource Deployment List'!F25:F120,D80,'Resource Deployment List'!M25:M120)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6"/>
        <v>9.7222222222222224E-2</v>
      </c>
      <c r="M81" s="162">
        <f t="shared" ca="1" si="5"/>
        <v>9.7222222222222224E-2</v>
      </c>
      <c r="N81" s="76">
        <f ca="1">SUMIF('Resource Deployment List'!F112:F205,D81,'Resource Deployment List'!M112:M205)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6"/>
        <v>0.11666666666666665</v>
      </c>
      <c r="M82" s="162">
        <f t="shared" ca="1" si="5"/>
        <v>0.11666666666666665</v>
      </c>
      <c r="N82" s="76">
        <f ca="1">SUMIF('Resource Deployment List'!F102:F195,D82,'Resource Deployment List'!M102:M195)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398</v>
      </c>
      <c r="J83" s="233" t="s">
        <v>0</v>
      </c>
      <c r="K83" s="164">
        <v>0</v>
      </c>
      <c r="L83" s="161">
        <f t="shared" ca="1" si="6"/>
        <v>2.7027777777777775</v>
      </c>
      <c r="M83" s="162">
        <f t="shared" ca="1" si="5"/>
        <v>2.7027777777777775</v>
      </c>
      <c r="N83" s="76">
        <f ca="1">SUMIF('Resource Deployment List'!F8:F105,D83,'Resource Deployment List'!M8:M105)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6"/>
        <v>0.11666666666666665</v>
      </c>
      <c r="M84" s="162">
        <f t="shared" ca="1" si="5"/>
        <v>0.11666666666666665</v>
      </c>
      <c r="N84" s="76">
        <f ca="1">SUMIF('Resource Deployment List'!F109:F202,D84,'Resource Deployment List'!M109:M202)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398</v>
      </c>
      <c r="J85" s="233" t="s">
        <v>0</v>
      </c>
      <c r="K85" s="164">
        <v>0</v>
      </c>
      <c r="L85" s="161">
        <f t="shared" ca="1" si="6"/>
        <v>3.0138888888888888</v>
      </c>
      <c r="M85" s="162">
        <f t="shared" ca="1" si="5"/>
        <v>3.0138888888888888</v>
      </c>
      <c r="N85" s="76">
        <f ca="1">SUMIF('Resource Deployment List'!F6:F103,D85,'Resource Deployment List'!M6:M103)</f>
        <v>0</v>
      </c>
      <c r="O85" s="223" t="s">
        <v>331</v>
      </c>
      <c r="P85" s="221" t="s">
        <v>95</v>
      </c>
      <c r="Q85" s="406"/>
      <c r="R85" s="408">
        <v>43159</v>
      </c>
      <c r="S85" s="218" t="s">
        <v>380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6"/>
        <v>1.0111111111111111</v>
      </c>
      <c r="M86" s="162">
        <f t="shared" ca="1" si="5"/>
        <v>5.0111111111111111</v>
      </c>
      <c r="N86" s="76">
        <f ca="1">SUMIF('Resource Deployment List'!F57:F153,D86,'Resource Deployment List'!M57:M153)</f>
        <v>2</v>
      </c>
      <c r="O86" s="223"/>
      <c r="P86" s="221" t="s">
        <v>174</v>
      </c>
      <c r="Q86" s="238"/>
      <c r="R86" s="238"/>
      <c r="S86" s="237" t="s">
        <v>387</v>
      </c>
      <c r="T86" s="237"/>
    </row>
    <row r="87" spans="2:20" s="166" customFormat="1" ht="32.25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6"/>
        <v>0.3833333333333333</v>
      </c>
      <c r="M87" s="162">
        <f t="shared" ca="1" si="5"/>
        <v>2.3833333333333333</v>
      </c>
      <c r="N87" s="76">
        <f>SUMIF('Resource Deployment List'!F88:F185,D87,'Resource Deployment List'!M88:M185)</f>
        <v>0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6"/>
        <v>0.13333333333333333</v>
      </c>
      <c r="M88" s="162">
        <f t="shared" ca="1" si="5"/>
        <v>19.133333333333333</v>
      </c>
      <c r="N88" s="76">
        <f>SUMIF('Resource Deployment List'!F98:F193,D88,'Resource Deployment List'!M98:M193)</f>
        <v>0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6"/>
        <v>1.575</v>
      </c>
      <c r="M89" s="162">
        <f t="shared" ca="1" si="5"/>
        <v>1.575</v>
      </c>
      <c r="N89" s="76">
        <f>SUMIF('Resource Deployment List'!F40:F138,D89,'Resource Deployment List'!M40:M138)</f>
        <v>0</v>
      </c>
      <c r="O89" s="239" t="s">
        <v>7</v>
      </c>
      <c r="P89" s="238" t="s">
        <v>403</v>
      </c>
      <c r="Q89" s="239"/>
      <c r="R89" s="239"/>
      <c r="S89" s="218" t="s">
        <v>404</v>
      </c>
      <c r="T89" s="218"/>
    </row>
    <row r="90" spans="2:20" s="241" customFormat="1" ht="32.25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398</v>
      </c>
      <c r="J90" s="233" t="s">
        <v>4</v>
      </c>
      <c r="K90" s="164">
        <v>3.6</v>
      </c>
      <c r="L90" s="161">
        <f t="shared" ca="1" si="6"/>
        <v>1.2833333333333334</v>
      </c>
      <c r="M90" s="162">
        <f t="shared" ca="1" si="5"/>
        <v>4.8833333333333337</v>
      </c>
      <c r="N90" s="76">
        <f ca="1">SUMIF('Resource Deployment List'!F49:F145,D90,'Resource Deployment List'!M49:M145)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6"/>
        <v>0.93333333333333324</v>
      </c>
      <c r="M91" s="162">
        <f t="shared" ca="1" si="5"/>
        <v>5.6333333333333337</v>
      </c>
      <c r="N91" s="76">
        <f>SUMIF('Resource Deployment List'!F61:F157,D91,'Resource Deployment List'!M61:M157)</f>
        <v>0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398</v>
      </c>
      <c r="J92" s="233" t="s">
        <v>13</v>
      </c>
      <c r="K92" s="164">
        <v>2.5</v>
      </c>
      <c r="L92" s="161">
        <f t="shared" ca="1" si="6"/>
        <v>1.0888888888888888</v>
      </c>
      <c r="M92" s="162">
        <f t="shared" ca="1" si="5"/>
        <v>3.5888888888888886</v>
      </c>
      <c r="N92" s="76">
        <f>SUMIF('Resource Deployment List'!F51:F147,D92,'Resource Deployment List'!M51:M147)</f>
        <v>0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398</v>
      </c>
      <c r="J93" s="233" t="s">
        <v>0</v>
      </c>
      <c r="K93" s="164">
        <v>6</v>
      </c>
      <c r="L93" s="161">
        <f t="shared" ca="1" si="6"/>
        <v>3.5388888888888892</v>
      </c>
      <c r="M93" s="162">
        <f t="shared" ca="1" si="5"/>
        <v>9.5388888888888896</v>
      </c>
      <c r="N93" s="76">
        <f ca="1">SUMIF('Resource Deployment List'!F4:F101,D93,'Resource Deployment List'!M4:M101)</f>
        <v>1</v>
      </c>
      <c r="O93" s="223" t="s">
        <v>241</v>
      </c>
      <c r="P93" s="221" t="s">
        <v>136</v>
      </c>
      <c r="Q93" s="239"/>
      <c r="R93" s="239"/>
      <c r="S93" s="218" t="s">
        <v>379</v>
      </c>
      <c r="T93" s="218"/>
    </row>
    <row r="94" spans="2:20" s="79" customFormat="1" ht="32.25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6"/>
        <v>0.3666666666666667</v>
      </c>
      <c r="M94" s="162">
        <f t="shared" ca="1" si="5"/>
        <v>2.6666666666666665</v>
      </c>
      <c r="N94" s="76">
        <f>SUMIF('Resource Deployment List'!F90:F186,D94,'Resource Deployment List'!M90:M186)</f>
        <v>0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6"/>
        <v>0.75</v>
      </c>
      <c r="M95" s="162">
        <f t="shared" ca="1" si="5"/>
        <v>0.75</v>
      </c>
      <c r="N95" s="76">
        <f>SUMIF('Resource Deployment List'!F66:F162,D95,'Resource Deployment List'!M66:M162)</f>
        <v>0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6"/>
        <v>1.5333333333333332</v>
      </c>
      <c r="M96" s="162">
        <f t="shared" ca="1" si="5"/>
        <v>5.0333333333333332</v>
      </c>
      <c r="N96" s="76">
        <f ca="1">SUMIF('Resource Deployment List'!F44:F140,D96,'Resource Deployment List'!M44:M140)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398</v>
      </c>
      <c r="J97" s="233" t="s">
        <v>61</v>
      </c>
      <c r="K97" s="162">
        <v>2.2000000000000002</v>
      </c>
      <c r="L97" s="161">
        <f t="shared" ca="1" si="6"/>
        <v>1.2833333333333334</v>
      </c>
      <c r="M97" s="162">
        <f t="shared" ca="1" si="5"/>
        <v>3.4833333333333334</v>
      </c>
      <c r="N97" s="76">
        <f>SUMIF('Resource Deployment List'!F50:F146,D97,'Resource Deployment List'!M50:M146)</f>
        <v>0</v>
      </c>
      <c r="O97" s="239" t="s">
        <v>241</v>
      </c>
      <c r="P97" s="221" t="s">
        <v>136</v>
      </c>
      <c r="Q97" s="239"/>
      <c r="R97" s="239"/>
      <c r="S97" s="218" t="s">
        <v>379</v>
      </c>
      <c r="T97" s="218"/>
    </row>
    <row r="98" spans="2:16377" s="77" customFormat="1" ht="32.25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6"/>
        <v>1.4777777777777779</v>
      </c>
      <c r="M98" s="162">
        <f t="shared" ca="1" si="5"/>
        <v>1.4777777777777779</v>
      </c>
      <c r="N98" s="76">
        <f ca="1">SUMIF('Resource Deployment List'!F47:F143,D98,'Resource Deployment List'!M47:M143)</f>
        <v>1</v>
      </c>
      <c r="O98" s="239" t="s">
        <v>7</v>
      </c>
      <c r="P98" s="238" t="s">
        <v>402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6"/>
        <v>0.56111111111111112</v>
      </c>
      <c r="M99" s="162">
        <f t="shared" ca="1" si="5"/>
        <v>0.56111111111111112</v>
      </c>
      <c r="N99" s="76">
        <f ca="1">SUMIF('Resource Deployment List'!F73:F170,D99,'Resource Deployment List'!M73:M170)</f>
        <v>1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6"/>
        <v>0.11666666666666665</v>
      </c>
      <c r="M100" s="162">
        <f t="shared" ca="1" si="5"/>
        <v>0.11666666666666665</v>
      </c>
      <c r="N100" s="76">
        <f ca="1">SUMIF('Resource Deployment List'!F104:F197,D100,'Resource Deployment List'!M104:M197)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6"/>
        <v>0.56111111111111112</v>
      </c>
      <c r="M101" s="162">
        <f t="shared" ref="M101:M123" ca="1" si="7">K101+L101</f>
        <v>0.56111111111111112</v>
      </c>
      <c r="N101" s="76">
        <f>SUMIF('Resource Deployment List'!F74:F171,D101,'Resource Deployment List'!M74:M171)</f>
        <v>0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6"/>
        <v>0.56111111111111112</v>
      </c>
      <c r="M102" s="162">
        <f t="shared" ca="1" si="7"/>
        <v>0.56111111111111112</v>
      </c>
      <c r="N102" s="76">
        <f>SUMIF('Resource Deployment List'!F75:F172,D102,'Resource Deployment List'!M75:M172)</f>
        <v>0</v>
      </c>
      <c r="O102" s="223" t="s">
        <v>236</v>
      </c>
      <c r="P102" s="221" t="s">
        <v>126</v>
      </c>
      <c r="Q102" s="238"/>
      <c r="R102" s="238"/>
      <c r="S102" s="238" t="s">
        <v>390</v>
      </c>
      <c r="T102" s="237"/>
    </row>
    <row r="103" spans="2:16377" s="79" customFormat="1" ht="32.25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6"/>
        <v>9.7222222222222224E-2</v>
      </c>
      <c r="M103" s="162">
        <f t="shared" ca="1" si="7"/>
        <v>9.7222222222222224E-2</v>
      </c>
      <c r="N103" s="76">
        <f ca="1">SUMIF('Resource Deployment List'!F113:F206,D103,'Resource Deployment List'!M113:M206)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6"/>
        <v>0.11666666666666665</v>
      </c>
      <c r="M104" s="162">
        <f t="shared" ca="1" si="7"/>
        <v>0.11666666666666665</v>
      </c>
      <c r="N104" s="76">
        <f ca="1">SUMIF('Resource Deployment List'!F105:F198,D104,'Resource Deployment List'!M105:M198)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6"/>
        <v>0.98611111111111116</v>
      </c>
      <c r="M105" s="162">
        <f t="shared" ca="1" si="7"/>
        <v>0.98611111111111116</v>
      </c>
      <c r="N105" s="76">
        <f ca="1">SUMIF('Resource Deployment List'!F60:F156,D105,'Resource Deployment List'!M60:M156)</f>
        <v>1</v>
      </c>
      <c r="O105" s="239" t="s">
        <v>7</v>
      </c>
      <c r="P105" s="238" t="s">
        <v>401</v>
      </c>
      <c r="Q105" s="239"/>
      <c r="R105" s="239"/>
      <c r="S105" s="222" t="s">
        <v>388</v>
      </c>
      <c r="T105" s="222" t="s">
        <v>202</v>
      </c>
    </row>
    <row r="106" spans="2:16377" s="79" customFormat="1" ht="32.25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3" ca="1" si="8">((TODAY()-G106)/30)/12</f>
        <v>2.0611111111111113</v>
      </c>
      <c r="M106" s="162">
        <f t="shared" ca="1" si="7"/>
        <v>7.0611111111111118</v>
      </c>
      <c r="N106" s="76">
        <f ca="1">SUMIF('Resource Deployment List'!F26:F121,D106,'Resource Deployment List'!M26:M121)</f>
        <v>1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398</v>
      </c>
      <c r="J107" s="233" t="s">
        <v>4</v>
      </c>
      <c r="K107" s="164">
        <v>2</v>
      </c>
      <c r="L107" s="161">
        <f t="shared" ca="1" si="8"/>
        <v>2.5472222222222221</v>
      </c>
      <c r="M107" s="162">
        <f t="shared" ca="1" si="7"/>
        <v>4.5472222222222225</v>
      </c>
      <c r="N107" s="76">
        <f ca="1">SUMIF('Resource Deployment List'!F13:F110,D107,'Resource Deployment List'!M13:M110)</f>
        <v>2</v>
      </c>
      <c r="O107" s="239" t="s">
        <v>241</v>
      </c>
      <c r="P107" s="221" t="s">
        <v>123</v>
      </c>
      <c r="Q107" s="406"/>
      <c r="R107" s="407">
        <v>43220</v>
      </c>
      <c r="S107" s="218" t="s">
        <v>169</v>
      </c>
      <c r="T107" s="218"/>
    </row>
    <row r="108" spans="2:16377" s="79" customFormat="1" ht="32.25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398</v>
      </c>
      <c r="J108" s="233" t="s">
        <v>4</v>
      </c>
      <c r="K108" s="164">
        <v>3</v>
      </c>
      <c r="L108" s="161">
        <f t="shared" ca="1" si="8"/>
        <v>0.9916666666666667</v>
      </c>
      <c r="M108" s="162">
        <f t="shared" ca="1" si="7"/>
        <v>3.9916666666666667</v>
      </c>
      <c r="N108" s="76">
        <f ca="1">SUMIF('Resource Deployment List'!F59:F155,D108,'Resource Deployment List'!M59:M155)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8"/>
        <v>6.822222222222222</v>
      </c>
      <c r="M109" s="162">
        <f t="shared" ca="1" si="7"/>
        <v>9.8222222222222229</v>
      </c>
      <c r="N109" s="76">
        <f ca="1">SUMIF('Resource Deployment List'!F2:F97,D109,'Resource Deployment List'!M2:M97)</f>
        <v>1</v>
      </c>
      <c r="O109" s="223" t="s">
        <v>331</v>
      </c>
      <c r="P109" s="221" t="s">
        <v>405</v>
      </c>
      <c r="Q109" s="239"/>
      <c r="R109" s="239"/>
      <c r="S109" s="218"/>
      <c r="T109" s="218"/>
    </row>
    <row r="110" spans="2:16377" s="79" customFormat="1" ht="32.25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8"/>
        <v>1.6333333333333335</v>
      </c>
      <c r="M110" s="162">
        <f t="shared" ca="1" si="7"/>
        <v>1.6333333333333335</v>
      </c>
      <c r="N110" s="76">
        <f ca="1">SUMIF('Resource Deployment List'!F36:F134,D110,'Resource Deployment List'!M36:M134)</f>
        <v>1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8"/>
        <v>2.1777777777777776</v>
      </c>
      <c r="M111" s="162">
        <f t="shared" ca="1" si="7"/>
        <v>13.177777777777777</v>
      </c>
      <c r="N111" s="76">
        <f>SUMIF('Resource Deployment List'!F21:F118,D111,'Resource Deployment List'!M21:M118)</f>
        <v>0</v>
      </c>
      <c r="O111" s="223"/>
      <c r="P111" s="221" t="s">
        <v>382</v>
      </c>
      <c r="Q111" s="239"/>
      <c r="R111" s="239"/>
      <c r="S111" s="218"/>
      <c r="T111" s="218"/>
    </row>
    <row r="112" spans="2:16377" s="79" customFormat="1" ht="32.25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8"/>
        <v>0.56111111111111112</v>
      </c>
      <c r="M112" s="162">
        <f t="shared" ca="1" si="7"/>
        <v>0.56111111111111112</v>
      </c>
      <c r="N112" s="76">
        <f>SUMIF('Resource Deployment List'!F76:F173,D112,'Resource Deployment List'!M76:M173)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8"/>
        <v>1.6138888888888889</v>
      </c>
      <c r="M113" s="162">
        <f t="shared" ca="1" si="7"/>
        <v>7.4138888888888888</v>
      </c>
      <c r="N113" s="76">
        <f ca="1">SUMIF('Resource Deployment List'!F38:F136,D113,'Resource Deployment List'!M38:M136)</f>
        <v>0.2</v>
      </c>
      <c r="O113" s="223" t="s">
        <v>241</v>
      </c>
      <c r="P113" s="221" t="s">
        <v>136</v>
      </c>
      <c r="Q113" s="239"/>
      <c r="R113" s="239"/>
      <c r="S113" s="218" t="s">
        <v>379</v>
      </c>
      <c r="T113" s="218"/>
    </row>
    <row r="114" spans="2:20" s="79" customFormat="1" ht="32.25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8"/>
        <v>0.11666666666666665</v>
      </c>
      <c r="M114" s="162">
        <f t="shared" ca="1" si="7"/>
        <v>0.11666666666666665</v>
      </c>
      <c r="N114" s="76">
        <f ca="1">SUMIF('Resource Deployment List'!F106:F199,D114,'Resource Deployment List'!M106:M199)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8"/>
        <v>0.56111111111111112</v>
      </c>
      <c r="M115" s="162">
        <f t="shared" ca="1" si="7"/>
        <v>0.56111111111111112</v>
      </c>
      <c r="N115" s="76">
        <f ca="1">SUMIF('Resource Deployment List'!F77:F174,D115,'Resource Deployment List'!M77:M174)</f>
        <v>0.2</v>
      </c>
      <c r="O115" s="223" t="s">
        <v>236</v>
      </c>
      <c r="P115" s="221" t="s">
        <v>136</v>
      </c>
      <c r="Q115" s="238"/>
      <c r="R115" s="238"/>
      <c r="S115" s="218" t="s">
        <v>379</v>
      </c>
      <c r="T115" s="237"/>
    </row>
    <row r="116" spans="2:20" s="79" customFormat="1" ht="32.25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8"/>
        <v>0.56111111111111112</v>
      </c>
      <c r="M116" s="162">
        <f t="shared" ca="1" si="7"/>
        <v>0.56111111111111112</v>
      </c>
      <c r="N116" s="76">
        <f>SUMIF('Resource Deployment List'!F78:F175,D116,'Resource Deployment List'!M78:M175)</f>
        <v>0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8"/>
        <v>0.23333333333333331</v>
      </c>
      <c r="M117" s="162">
        <f t="shared" ca="1" si="7"/>
        <v>5.2333333333333334</v>
      </c>
      <c r="N117" s="76">
        <f>SUMIF('Resource Deployment List'!F94:F190,D117,'Resource Deployment List'!M94:M190)</f>
        <v>0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8"/>
        <v>7.7777777777777779E-2</v>
      </c>
      <c r="M118" s="162">
        <f t="shared" ca="1" si="7"/>
        <v>7.7777777777777779E-2</v>
      </c>
      <c r="N118" s="76">
        <f ca="1">SUMIF('Resource Deployment List'!F116:F209,D118,'Resource Deployment List'!M116:M209)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8"/>
        <v>9.7222222222222224E-2</v>
      </c>
      <c r="M119" s="162">
        <f t="shared" ca="1" si="7"/>
        <v>9.7222222222222224E-2</v>
      </c>
      <c r="N119" s="76">
        <f ca="1">SUMIF('Resource Deployment List'!F114:F207,D119,'Resource Deployment List'!M114:M207)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8"/>
        <v>9.7222222222222224E-2</v>
      </c>
      <c r="M120" s="162">
        <f t="shared" ca="1" si="7"/>
        <v>9.7222222222222224E-2</v>
      </c>
      <c r="N120" s="76">
        <f ca="1">SUMIF('Resource Deployment List'!F115:F208,D120,'Resource Deployment List'!M115:M208)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8"/>
        <v>0.80555555555555547</v>
      </c>
      <c r="M121" s="162">
        <f t="shared" ca="1" si="7"/>
        <v>2.8055555555555554</v>
      </c>
      <c r="N121" s="76">
        <f>SUMIF('Resource Deployment List'!F64:F160,D121,'Resource Deployment List'!M64:M160)</f>
        <v>0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8"/>
        <v>0.56111111111111112</v>
      </c>
      <c r="M122" s="162">
        <f t="shared" ca="1" si="7"/>
        <v>0.56111111111111112</v>
      </c>
      <c r="N122" s="76">
        <f>SUMIF('Resource Deployment List'!F79:F176,D122,'Resource Deployment List'!M79:M176)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8"/>
        <v>0.68055555555555547</v>
      </c>
      <c r="M123" s="162">
        <f t="shared" ca="1" si="7"/>
        <v>4.6805555555555554</v>
      </c>
      <c r="N123" s="76">
        <f>SUMIF('Resource Deployment List'!F66:F163,D123,'Resource Deployment List'!M66:M163)</f>
        <v>0</v>
      </c>
      <c r="O123" s="239" t="s">
        <v>7</v>
      </c>
      <c r="P123" s="238" t="s">
        <v>166</v>
      </c>
      <c r="Q123" s="238"/>
      <c r="R123" s="238"/>
      <c r="S123" s="237" t="s">
        <v>389</v>
      </c>
      <c r="T123" s="237"/>
    </row>
    <row r="124" spans="2:20" s="79" customFormat="1" ht="32.25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5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5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5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5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5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5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5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5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5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5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5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5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5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5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5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5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5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5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5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5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5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5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5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5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5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5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5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5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5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5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5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5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5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5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5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5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5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5"/>
      <c r="N162" s="83"/>
      <c r="O162" s="84"/>
      <c r="P162" s="84"/>
      <c r="Q162" s="84"/>
      <c r="R162" s="84"/>
    </row>
  </sheetData>
  <autoFilter ref="B9:T124">
    <sortState ref="B10:T124">
      <sortCondition ref="D9:D124"/>
    </sortState>
  </autoFilter>
  <conditionalFormatting sqref="C14:C15 C18:C20">
    <cfRule type="duplicateValues" dxfId="88" priority="101"/>
  </conditionalFormatting>
  <conditionalFormatting sqref="C17">
    <cfRule type="duplicateValues" dxfId="87" priority="97"/>
  </conditionalFormatting>
  <conditionalFormatting sqref="C16">
    <cfRule type="duplicateValues" dxfId="86" priority="94"/>
  </conditionalFormatting>
  <conditionalFormatting sqref="C103">
    <cfRule type="duplicateValues" dxfId="85" priority="91"/>
  </conditionalFormatting>
  <conditionalFormatting sqref="F104 D104">
    <cfRule type="duplicateValues" dxfId="84" priority="89"/>
  </conditionalFormatting>
  <conditionalFormatting sqref="C104">
    <cfRule type="duplicateValues" dxfId="83" priority="80"/>
  </conditionalFormatting>
  <conditionalFormatting sqref="C89">
    <cfRule type="duplicateValues" dxfId="82" priority="78"/>
  </conditionalFormatting>
  <conditionalFormatting sqref="C88">
    <cfRule type="duplicateValues" dxfId="81" priority="77"/>
  </conditionalFormatting>
  <conditionalFormatting sqref="C99:C101 C90:C97">
    <cfRule type="duplicateValues" dxfId="80" priority="120"/>
  </conditionalFormatting>
  <conditionalFormatting sqref="C105">
    <cfRule type="duplicateValues" dxfId="79" priority="66"/>
  </conditionalFormatting>
  <conditionalFormatting sqref="C106">
    <cfRule type="duplicateValues" dxfId="78" priority="65"/>
  </conditionalFormatting>
  <conditionalFormatting sqref="C107">
    <cfRule type="duplicateValues" dxfId="77" priority="64"/>
  </conditionalFormatting>
  <conditionalFormatting sqref="C108">
    <cfRule type="duplicateValues" dxfId="76" priority="63"/>
  </conditionalFormatting>
  <conditionalFormatting sqref="C109">
    <cfRule type="duplicateValues" dxfId="75" priority="62"/>
  </conditionalFormatting>
  <conditionalFormatting sqref="C110">
    <cfRule type="duplicateValues" dxfId="74" priority="61"/>
  </conditionalFormatting>
  <conditionalFormatting sqref="C113">
    <cfRule type="duplicateValues" dxfId="73" priority="59"/>
  </conditionalFormatting>
  <conditionalFormatting sqref="C114">
    <cfRule type="duplicateValues" dxfId="72" priority="58"/>
  </conditionalFormatting>
  <conditionalFormatting sqref="C115">
    <cfRule type="duplicateValues" dxfId="71" priority="57"/>
  </conditionalFormatting>
  <conditionalFormatting sqref="C116">
    <cfRule type="duplicateValues" dxfId="70" priority="56"/>
  </conditionalFormatting>
  <conditionalFormatting sqref="C117">
    <cfRule type="duplicateValues" dxfId="69" priority="55"/>
  </conditionalFormatting>
  <conditionalFormatting sqref="C118">
    <cfRule type="duplicateValues" dxfId="68" priority="54"/>
  </conditionalFormatting>
  <conditionalFormatting sqref="C119">
    <cfRule type="duplicateValues" dxfId="67" priority="53"/>
  </conditionalFormatting>
  <conditionalFormatting sqref="C120:C123">
    <cfRule type="duplicateValues" dxfId="66" priority="52"/>
  </conditionalFormatting>
  <conditionalFormatting sqref="C124">
    <cfRule type="duplicateValues" dxfId="65" priority="51"/>
  </conditionalFormatting>
  <conditionalFormatting sqref="C111:C112">
    <cfRule type="duplicateValues" dxfId="64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O61"/>
  <sheetViews>
    <sheetView showGridLines="0" zoomScale="84" zoomScaleNormal="84" workbookViewId="0">
      <selection activeCell="I4" sqref="I4"/>
    </sheetView>
  </sheetViews>
  <sheetFormatPr defaultRowHeight="12.75" outlineLevelCol="1"/>
  <cols>
    <col min="1" max="1" width="1.7109375" style="217" customWidth="1"/>
    <col min="2" max="2" width="4.5703125" style="73" hidden="1" customWidth="1"/>
    <col min="3" max="3" width="12" style="73" customWidth="1"/>
    <col min="4" max="4" width="12.42578125" style="89" customWidth="1"/>
    <col min="5" max="5" width="14.85546875" style="217" customWidth="1"/>
    <col min="6" max="6" width="15.28515625" style="73" customWidth="1"/>
    <col min="7" max="7" width="15.140625" style="89" customWidth="1"/>
    <col min="8" max="8" width="11.7109375" style="89" customWidth="1"/>
    <col min="9" max="9" width="10.5703125" style="153" customWidth="1"/>
    <col min="10" max="10" width="12.28515625" style="89" customWidth="1"/>
    <col min="11" max="11" width="10.85546875" style="89" customWidth="1"/>
    <col min="12" max="12" width="12.28515625" style="73" bestFit="1" customWidth="1"/>
    <col min="13" max="13" width="20" style="153" customWidth="1" outlineLevel="1"/>
    <col min="14" max="14" width="17.5703125" style="73" customWidth="1" outlineLevel="1"/>
    <col min="15" max="15" width="11.28515625" style="89" customWidth="1"/>
    <col min="16" max="16" width="15" style="89" bestFit="1" customWidth="1"/>
    <col min="17" max="17" width="10.28515625" style="89" bestFit="1" customWidth="1"/>
    <col min="18" max="18" width="14.140625" style="73" bestFit="1" customWidth="1"/>
    <col min="19" max="19" width="12.5703125" style="73" bestFit="1" customWidth="1"/>
    <col min="20" max="20" width="16.85546875" style="73" bestFit="1" customWidth="1"/>
    <col min="21" max="21" width="10.85546875" style="340" customWidth="1"/>
    <col min="22" max="22" width="12.42578125" style="147" customWidth="1"/>
    <col min="23" max="23" width="10.28515625" style="147" customWidth="1"/>
    <col min="24" max="24" width="12.85546875" style="73" customWidth="1"/>
    <col min="25" max="25" width="17.5703125" style="73" customWidth="1"/>
    <col min="26" max="26" width="29.42578125" style="89" customWidth="1"/>
    <col min="27" max="27" width="7.85546875" style="89" customWidth="1" outlineLevel="1"/>
    <col min="28" max="28" width="8.85546875" style="89" customWidth="1" outlineLevel="1"/>
    <col min="29" max="29" width="9.42578125" style="89" customWidth="1" outlineLevel="1"/>
    <col min="30" max="30" width="10.28515625" style="89" hidden="1" customWidth="1" outlineLevel="1"/>
    <col min="31" max="31" width="0" style="89" hidden="1" customWidth="1" outlineLevel="1"/>
    <col min="32" max="32" width="8.5703125" style="217" hidden="1" customWidth="1" outlineLevel="1"/>
    <col min="33" max="34" width="0" style="217" hidden="1" customWidth="1" outlineLevel="1"/>
    <col min="35" max="35" width="0" style="89" hidden="1" customWidth="1" outlineLevel="1"/>
    <col min="36" max="36" width="11.85546875" style="89" hidden="1" customWidth="1" outlineLevel="1"/>
    <col min="37" max="40" width="0" style="89" hidden="1" customWidth="1" outlineLevel="1"/>
    <col min="41" max="41" width="9.140625" style="89" collapsed="1"/>
    <col min="42" max="16384" width="9.140625" style="89"/>
  </cols>
  <sheetData>
    <row r="1" spans="1:40" s="217" customFormat="1" ht="45" customHeight="1">
      <c r="B1" s="73"/>
      <c r="C1" s="73"/>
      <c r="F1" s="73"/>
      <c r="I1" s="153"/>
      <c r="L1" s="73"/>
      <c r="M1" s="153"/>
      <c r="N1" s="73"/>
      <c r="R1" s="73"/>
      <c r="S1" s="73"/>
      <c r="T1" s="73"/>
      <c r="U1" s="340"/>
      <c r="V1" s="147"/>
      <c r="W1" s="147"/>
      <c r="X1" s="73"/>
      <c r="Y1" s="73"/>
    </row>
    <row r="2" spans="1:40" s="167" customFormat="1" ht="25.5" customHeight="1">
      <c r="B2" s="368"/>
      <c r="C2" s="509" t="s">
        <v>439</v>
      </c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0"/>
      <c r="AB2" s="510"/>
      <c r="AC2" s="510"/>
      <c r="AD2" s="510"/>
      <c r="AE2" s="510"/>
      <c r="AF2" s="510"/>
      <c r="AG2" s="510"/>
      <c r="AH2" s="510"/>
      <c r="AI2" s="510"/>
      <c r="AJ2" s="510"/>
      <c r="AK2" s="510"/>
      <c r="AL2" s="510"/>
      <c r="AM2" s="510"/>
      <c r="AN2" s="511"/>
    </row>
    <row r="3" spans="1:40" s="167" customFormat="1" ht="48.75" customHeight="1">
      <c r="B3" s="271" t="s">
        <v>454</v>
      </c>
      <c r="C3" s="271" t="s">
        <v>544</v>
      </c>
      <c r="D3" s="271" t="s">
        <v>432</v>
      </c>
      <c r="E3" s="271" t="s">
        <v>451</v>
      </c>
      <c r="F3" s="271" t="s">
        <v>440</v>
      </c>
      <c r="G3" s="271" t="s">
        <v>283</v>
      </c>
      <c r="H3" s="426" t="s">
        <v>3</v>
      </c>
      <c r="I3" s="457" t="s">
        <v>284</v>
      </c>
      <c r="J3" s="458" t="s">
        <v>2</v>
      </c>
      <c r="K3" s="444" t="s">
        <v>285</v>
      </c>
      <c r="L3" s="271" t="s">
        <v>286</v>
      </c>
      <c r="M3" s="269" t="s">
        <v>535</v>
      </c>
      <c r="N3" s="431" t="s">
        <v>452</v>
      </c>
      <c r="O3" s="468" t="s">
        <v>655</v>
      </c>
      <c r="P3" s="469" t="s">
        <v>453</v>
      </c>
      <c r="Q3" s="450" t="s">
        <v>532</v>
      </c>
      <c r="R3" s="468" t="s">
        <v>441</v>
      </c>
      <c r="S3" s="271" t="s">
        <v>442</v>
      </c>
      <c r="T3" s="271" t="s">
        <v>443</v>
      </c>
      <c r="U3" s="271" t="s">
        <v>449</v>
      </c>
      <c r="V3" s="269" t="s">
        <v>19</v>
      </c>
      <c r="W3" s="269" t="s">
        <v>20</v>
      </c>
      <c r="X3" s="469" t="s">
        <v>465</v>
      </c>
      <c r="Y3" s="453" t="s">
        <v>483</v>
      </c>
      <c r="Z3" s="426" t="s">
        <v>288</v>
      </c>
      <c r="AA3" s="500" t="s">
        <v>560</v>
      </c>
      <c r="AB3" s="501" t="s">
        <v>561</v>
      </c>
      <c r="AC3" s="502" t="s">
        <v>562</v>
      </c>
      <c r="AD3" s="444" t="s">
        <v>563</v>
      </c>
      <c r="AE3" s="269" t="s">
        <v>564</v>
      </c>
      <c r="AF3" s="269" t="s">
        <v>565</v>
      </c>
      <c r="AG3" s="269" t="s">
        <v>566</v>
      </c>
      <c r="AH3" s="269" t="s">
        <v>567</v>
      </c>
      <c r="AI3" s="269" t="s">
        <v>569</v>
      </c>
      <c r="AJ3" s="269" t="s">
        <v>570</v>
      </c>
      <c r="AK3" s="269" t="s">
        <v>571</v>
      </c>
      <c r="AL3" s="269" t="s">
        <v>572</v>
      </c>
      <c r="AM3" s="269" t="s">
        <v>573</v>
      </c>
      <c r="AN3" s="269" t="s">
        <v>574</v>
      </c>
    </row>
    <row r="4" spans="1:40" s="217" customFormat="1" ht="45">
      <c r="B4" s="377">
        <v>1</v>
      </c>
      <c r="C4" s="377" t="s">
        <v>545</v>
      </c>
      <c r="D4" s="378" t="s">
        <v>72</v>
      </c>
      <c r="E4" s="377" t="str">
        <f>R4&amp;"-"&amp;I4&amp;"-"&amp;D4</f>
        <v>1-Genpact-RA</v>
      </c>
      <c r="F4" s="379">
        <v>42975</v>
      </c>
      <c r="G4" s="390" t="s">
        <v>276</v>
      </c>
      <c r="H4" s="427" t="s">
        <v>45</v>
      </c>
      <c r="I4" s="459" t="s">
        <v>47</v>
      </c>
      <c r="J4" s="460" t="s">
        <v>53</v>
      </c>
      <c r="K4" s="445" t="s">
        <v>6</v>
      </c>
      <c r="L4" s="381" t="s">
        <v>299</v>
      </c>
      <c r="M4" s="380"/>
      <c r="N4" s="432"/>
      <c r="O4" s="470">
        <v>43131</v>
      </c>
      <c r="P4" s="471">
        <v>6</v>
      </c>
      <c r="Q4" s="451">
        <v>43303</v>
      </c>
      <c r="R4" s="479">
        <v>1</v>
      </c>
      <c r="S4" s="384">
        <v>1</v>
      </c>
      <c r="T4" s="385">
        <v>1</v>
      </c>
      <c r="U4" s="386">
        <v>1</v>
      </c>
      <c r="V4" s="387">
        <f>280*22</f>
        <v>6160</v>
      </c>
      <c r="W4" s="387">
        <f t="shared" ref="W4:W12" si="0">+V4*P4*R4</f>
        <v>36960</v>
      </c>
      <c r="X4" s="480" t="s">
        <v>552</v>
      </c>
      <c r="Y4" s="454" t="s">
        <v>658</v>
      </c>
      <c r="Z4" s="434" t="s">
        <v>554</v>
      </c>
      <c r="AA4" s="490"/>
      <c r="AB4" s="388">
        <f t="shared" ref="AB4:AG4" si="1">$V$4*1</f>
        <v>6160</v>
      </c>
      <c r="AC4" s="491">
        <f t="shared" si="1"/>
        <v>6160</v>
      </c>
      <c r="AD4" s="455">
        <f t="shared" si="1"/>
        <v>6160</v>
      </c>
      <c r="AE4" s="388">
        <f t="shared" si="1"/>
        <v>6160</v>
      </c>
      <c r="AF4" s="388">
        <f t="shared" si="1"/>
        <v>6160</v>
      </c>
      <c r="AG4" s="388">
        <f t="shared" si="1"/>
        <v>6160</v>
      </c>
      <c r="AH4" s="389"/>
      <c r="AI4" s="389"/>
      <c r="AJ4" s="389"/>
      <c r="AK4" s="389"/>
      <c r="AL4" s="389"/>
      <c r="AM4" s="389"/>
      <c r="AN4" s="389"/>
    </row>
    <row r="5" spans="1:40" s="217" customFormat="1" ht="45">
      <c r="B5" s="377"/>
      <c r="C5" s="377" t="s">
        <v>545</v>
      </c>
      <c r="D5" s="390" t="s">
        <v>72</v>
      </c>
      <c r="E5" s="377" t="str">
        <f>R5&amp;"-"&amp;I5&amp;"-"&amp;D5</f>
        <v>1-Genpact-RA</v>
      </c>
      <c r="F5" s="379">
        <v>43150</v>
      </c>
      <c r="G5" s="390" t="s">
        <v>276</v>
      </c>
      <c r="H5" s="512" t="s">
        <v>45</v>
      </c>
      <c r="I5" s="459" t="s">
        <v>47</v>
      </c>
      <c r="J5" s="513" t="s">
        <v>53</v>
      </c>
      <c r="K5" s="514" t="s">
        <v>6</v>
      </c>
      <c r="L5" s="515" t="s">
        <v>299</v>
      </c>
      <c r="M5" s="380"/>
      <c r="N5" s="432"/>
      <c r="O5" s="470"/>
      <c r="P5" s="471">
        <v>6</v>
      </c>
      <c r="Q5" s="451">
        <v>43303</v>
      </c>
      <c r="R5" s="479">
        <v>1</v>
      </c>
      <c r="S5" s="384">
        <v>0</v>
      </c>
      <c r="T5" s="385">
        <v>0</v>
      </c>
      <c r="U5" s="386">
        <v>0</v>
      </c>
      <c r="V5" s="387"/>
      <c r="W5" s="387">
        <f t="shared" si="0"/>
        <v>0</v>
      </c>
      <c r="X5" s="480"/>
      <c r="Y5" s="454" t="s">
        <v>460</v>
      </c>
      <c r="Z5" s="434" t="s">
        <v>660</v>
      </c>
      <c r="AA5" s="490"/>
      <c r="AB5" s="388"/>
      <c r="AC5" s="491"/>
      <c r="AD5" s="455"/>
      <c r="AE5" s="388"/>
      <c r="AF5" s="388"/>
      <c r="AG5" s="388"/>
      <c r="AH5" s="389"/>
      <c r="AI5" s="389"/>
      <c r="AJ5" s="389"/>
      <c r="AK5" s="389"/>
      <c r="AL5" s="389"/>
      <c r="AM5" s="389"/>
      <c r="AN5" s="389"/>
    </row>
    <row r="6" spans="1:40" ht="51.75" customHeight="1">
      <c r="B6" s="285">
        <v>2</v>
      </c>
      <c r="C6" s="377" t="s">
        <v>545</v>
      </c>
      <c r="D6" s="284" t="s">
        <v>72</v>
      </c>
      <c r="E6" s="377" t="str">
        <f t="shared" ref="E6:E60" si="2">R6&amp;"-"&amp;I6&amp;"-"&amp;D6</f>
        <v>2-Optum-RA</v>
      </c>
      <c r="F6" s="273">
        <v>43136</v>
      </c>
      <c r="G6" s="278" t="s">
        <v>207</v>
      </c>
      <c r="H6" s="428" t="s">
        <v>45</v>
      </c>
      <c r="I6" s="461" t="s">
        <v>57</v>
      </c>
      <c r="J6" s="462" t="s">
        <v>0</v>
      </c>
      <c r="K6" s="446" t="s">
        <v>568</v>
      </c>
      <c r="L6" s="284" t="s">
        <v>371</v>
      </c>
      <c r="M6" s="286"/>
      <c r="N6" s="428"/>
      <c r="O6" s="472">
        <v>43143</v>
      </c>
      <c r="P6" s="473">
        <v>3</v>
      </c>
      <c r="Q6" s="452">
        <f t="shared" ref="Q6:Q12" si="3">O6+P6*30</f>
        <v>43233</v>
      </c>
      <c r="R6" s="481">
        <v>2</v>
      </c>
      <c r="S6" s="279">
        <v>2</v>
      </c>
      <c r="T6" s="279">
        <v>2</v>
      </c>
      <c r="U6" s="355">
        <v>2</v>
      </c>
      <c r="V6" s="277">
        <f>220*20</f>
        <v>4400</v>
      </c>
      <c r="W6" s="277">
        <f t="shared" si="0"/>
        <v>26400</v>
      </c>
      <c r="X6" s="465" t="s">
        <v>552</v>
      </c>
      <c r="Y6" s="454" t="s">
        <v>456</v>
      </c>
      <c r="Z6" s="435" t="s">
        <v>553</v>
      </c>
      <c r="AA6" s="492">
        <f>+W6/2</f>
        <v>13200</v>
      </c>
      <c r="AB6" s="353"/>
      <c r="AC6" s="493"/>
      <c r="AD6" s="456">
        <f>+W6/2</f>
        <v>13200</v>
      </c>
      <c r="AE6" s="353"/>
      <c r="AF6" s="353"/>
      <c r="AG6" s="353"/>
      <c r="AH6" s="353"/>
      <c r="AI6" s="353"/>
      <c r="AJ6" s="353"/>
      <c r="AK6" s="353"/>
      <c r="AL6" s="353"/>
      <c r="AM6" s="353"/>
      <c r="AN6" s="353"/>
    </row>
    <row r="7" spans="1:40" s="217" customFormat="1" ht="75">
      <c r="B7" s="285">
        <v>3</v>
      </c>
      <c r="C7" s="377" t="s">
        <v>545</v>
      </c>
      <c r="D7" s="278" t="s">
        <v>72</v>
      </c>
      <c r="E7" s="377" t="str">
        <f t="shared" si="2"/>
        <v>12-Scope-RA</v>
      </c>
      <c r="F7" s="273"/>
      <c r="G7" s="284" t="s">
        <v>191</v>
      </c>
      <c r="H7" s="428" t="s">
        <v>45</v>
      </c>
      <c r="I7" s="461" t="s">
        <v>123</v>
      </c>
      <c r="J7" s="463" t="s">
        <v>4</v>
      </c>
      <c r="K7" s="447" t="s">
        <v>6</v>
      </c>
      <c r="L7" s="306" t="s">
        <v>292</v>
      </c>
      <c r="M7" s="286"/>
      <c r="N7" s="429"/>
      <c r="O7" s="474">
        <v>43101</v>
      </c>
      <c r="P7" s="473">
        <v>6</v>
      </c>
      <c r="Q7" s="452">
        <f t="shared" si="3"/>
        <v>43281</v>
      </c>
      <c r="R7" s="481">
        <v>12</v>
      </c>
      <c r="S7" s="279">
        <v>0</v>
      </c>
      <c r="T7" s="280">
        <v>0</v>
      </c>
      <c r="U7" s="354">
        <v>12</v>
      </c>
      <c r="V7" s="277">
        <f>200000/60</f>
        <v>3333.3333333333335</v>
      </c>
      <c r="W7" s="277">
        <f t="shared" si="0"/>
        <v>240000</v>
      </c>
      <c r="X7" s="465" t="s">
        <v>552</v>
      </c>
      <c r="Y7" s="454" t="s">
        <v>456</v>
      </c>
      <c r="Z7" s="436" t="s">
        <v>576</v>
      </c>
      <c r="AA7" s="492"/>
      <c r="AB7" s="353">
        <f>$V$7*18</f>
        <v>60000</v>
      </c>
      <c r="AC7" s="493">
        <f>$V$7*18</f>
        <v>60000</v>
      </c>
      <c r="AD7" s="456">
        <f>$V$7*14</f>
        <v>46666.666666666672</v>
      </c>
      <c r="AE7" s="353">
        <f>$V$7*$U$7</f>
        <v>40000</v>
      </c>
      <c r="AF7" s="353">
        <f>$V$7*$U$7</f>
        <v>40000</v>
      </c>
      <c r="AG7" s="353"/>
      <c r="AH7" s="353"/>
      <c r="AI7" s="353"/>
      <c r="AJ7" s="353"/>
      <c r="AK7" s="353"/>
      <c r="AL7" s="353"/>
      <c r="AM7" s="353"/>
      <c r="AN7" s="353"/>
    </row>
    <row r="8" spans="1:40" s="217" customFormat="1" ht="75">
      <c r="B8" s="285">
        <v>4</v>
      </c>
      <c r="C8" s="377" t="s">
        <v>545</v>
      </c>
      <c r="D8" s="278" t="s">
        <v>72</v>
      </c>
      <c r="E8" s="377" t="str">
        <f t="shared" si="2"/>
        <v>8-Scope-RA</v>
      </c>
      <c r="F8" s="273">
        <v>43134</v>
      </c>
      <c r="G8" s="284" t="s">
        <v>191</v>
      </c>
      <c r="H8" s="428" t="s">
        <v>45</v>
      </c>
      <c r="I8" s="461" t="s">
        <v>123</v>
      </c>
      <c r="J8" s="463" t="s">
        <v>4</v>
      </c>
      <c r="K8" s="447" t="s">
        <v>6</v>
      </c>
      <c r="L8" s="306" t="s">
        <v>292</v>
      </c>
      <c r="M8" s="286"/>
      <c r="N8" s="429"/>
      <c r="O8" s="474">
        <v>43160</v>
      </c>
      <c r="P8" s="473">
        <v>6</v>
      </c>
      <c r="Q8" s="452">
        <f t="shared" si="3"/>
        <v>43340</v>
      </c>
      <c r="R8" s="481">
        <v>8</v>
      </c>
      <c r="S8" s="279">
        <v>0</v>
      </c>
      <c r="T8" s="280">
        <v>0</v>
      </c>
      <c r="U8" s="354">
        <v>0</v>
      </c>
      <c r="V8" s="277">
        <f>200000/60</f>
        <v>3333.3333333333335</v>
      </c>
      <c r="W8" s="277">
        <f t="shared" si="0"/>
        <v>160000</v>
      </c>
      <c r="X8" s="465" t="s">
        <v>12</v>
      </c>
      <c r="Y8" s="454" t="s">
        <v>456</v>
      </c>
      <c r="Z8" s="436" t="s">
        <v>576</v>
      </c>
      <c r="AA8" s="492"/>
      <c r="AB8" s="353">
        <f>$V$8*$U$8</f>
        <v>0</v>
      </c>
      <c r="AC8" s="493">
        <f>$V$8*$U$8</f>
        <v>0</v>
      </c>
      <c r="AD8" s="456">
        <f>$V$8*$U$8</f>
        <v>0</v>
      </c>
      <c r="AE8" s="353">
        <f>$V$8*$U$8</f>
        <v>0</v>
      </c>
      <c r="AF8" s="353">
        <f>$V$8*$U$8</f>
        <v>0</v>
      </c>
      <c r="AG8" s="353"/>
      <c r="AH8" s="353"/>
      <c r="AI8" s="353"/>
      <c r="AJ8" s="353"/>
      <c r="AK8" s="353"/>
      <c r="AL8" s="353"/>
      <c r="AM8" s="353"/>
      <c r="AN8" s="353"/>
    </row>
    <row r="9" spans="1:40" s="217" customFormat="1" ht="165">
      <c r="B9" s="285">
        <v>5</v>
      </c>
      <c r="C9" s="377" t="s">
        <v>545</v>
      </c>
      <c r="D9" s="278" t="s">
        <v>72</v>
      </c>
      <c r="E9" s="377" t="str">
        <f t="shared" si="2"/>
        <v>1-Bank Dhofar-RA</v>
      </c>
      <c r="F9" s="273">
        <v>43100</v>
      </c>
      <c r="G9" s="278" t="s">
        <v>191</v>
      </c>
      <c r="H9" s="428" t="s">
        <v>9</v>
      </c>
      <c r="I9" s="461" t="s">
        <v>48</v>
      </c>
      <c r="J9" s="462" t="s">
        <v>128</v>
      </c>
      <c r="K9" s="448" t="s">
        <v>7</v>
      </c>
      <c r="L9" s="272" t="s">
        <v>300</v>
      </c>
      <c r="M9" s="286"/>
      <c r="N9" s="429"/>
      <c r="O9" s="474">
        <v>43179</v>
      </c>
      <c r="P9" s="473">
        <f>6+1</f>
        <v>7</v>
      </c>
      <c r="Q9" s="452">
        <f t="shared" si="3"/>
        <v>43389</v>
      </c>
      <c r="R9" s="481">
        <v>1</v>
      </c>
      <c r="S9" s="279">
        <v>0</v>
      </c>
      <c r="T9" s="280">
        <v>1</v>
      </c>
      <c r="U9" s="354">
        <v>1</v>
      </c>
      <c r="V9" s="276">
        <v>10800</v>
      </c>
      <c r="W9" s="277">
        <f t="shared" si="0"/>
        <v>75600</v>
      </c>
      <c r="X9" s="482" t="s">
        <v>552</v>
      </c>
      <c r="Y9" s="454" t="s">
        <v>456</v>
      </c>
      <c r="Z9" s="437" t="s">
        <v>555</v>
      </c>
      <c r="AA9" s="492"/>
      <c r="AB9" s="353">
        <v>11600</v>
      </c>
      <c r="AC9" s="493">
        <v>11600</v>
      </c>
      <c r="AD9" s="456">
        <v>10800</v>
      </c>
      <c r="AE9" s="353">
        <v>10800</v>
      </c>
      <c r="AF9" s="353">
        <v>10800</v>
      </c>
      <c r="AG9" s="353">
        <v>10800</v>
      </c>
      <c r="AH9" s="353">
        <v>10800</v>
      </c>
      <c r="AI9" s="353">
        <v>10800</v>
      </c>
      <c r="AJ9" s="353"/>
      <c r="AK9" s="353"/>
      <c r="AL9" s="353"/>
      <c r="AM9" s="353"/>
      <c r="AN9" s="353"/>
    </row>
    <row r="10" spans="1:40" s="217" customFormat="1" ht="26.25" customHeight="1">
      <c r="B10" s="285"/>
      <c r="C10" s="377" t="s">
        <v>546</v>
      </c>
      <c r="D10" s="284" t="s">
        <v>72</v>
      </c>
      <c r="E10" s="377" t="str">
        <f t="shared" si="2"/>
        <v>1-Scope-RA</v>
      </c>
      <c r="F10" s="273"/>
      <c r="G10" s="278"/>
      <c r="H10" s="428"/>
      <c r="I10" s="461" t="s">
        <v>123</v>
      </c>
      <c r="J10" s="463" t="s">
        <v>4</v>
      </c>
      <c r="K10" s="448"/>
      <c r="L10" s="272"/>
      <c r="M10" s="286"/>
      <c r="N10" s="429"/>
      <c r="O10" s="474">
        <v>43160</v>
      </c>
      <c r="P10" s="473">
        <v>6</v>
      </c>
      <c r="Q10" s="452"/>
      <c r="R10" s="481">
        <v>1</v>
      </c>
      <c r="S10" s="279">
        <v>0</v>
      </c>
      <c r="T10" s="280">
        <v>0</v>
      </c>
      <c r="U10" s="354">
        <v>0</v>
      </c>
      <c r="V10" s="277">
        <f>200000/60</f>
        <v>3333.3333333333335</v>
      </c>
      <c r="W10" s="277">
        <f t="shared" si="0"/>
        <v>20000</v>
      </c>
      <c r="X10" s="465" t="s">
        <v>12</v>
      </c>
      <c r="Y10" s="454" t="s">
        <v>456</v>
      </c>
      <c r="Z10" s="437"/>
      <c r="AA10" s="492"/>
      <c r="AB10" s="353"/>
      <c r="AC10" s="493"/>
      <c r="AD10" s="456"/>
      <c r="AE10" s="353"/>
      <c r="AF10" s="353"/>
      <c r="AG10" s="353"/>
      <c r="AH10" s="353"/>
      <c r="AI10" s="353"/>
      <c r="AJ10" s="353"/>
      <c r="AK10" s="353"/>
      <c r="AL10" s="353"/>
      <c r="AM10" s="353"/>
      <c r="AN10" s="353"/>
    </row>
    <row r="11" spans="1:40" s="217" customFormat="1" ht="45">
      <c r="B11" s="285">
        <v>6</v>
      </c>
      <c r="C11" s="377" t="s">
        <v>546</v>
      </c>
      <c r="D11" s="278" t="s">
        <v>72</v>
      </c>
      <c r="E11" s="377" t="str">
        <f t="shared" si="2"/>
        <v>1-Scope-RA</v>
      </c>
      <c r="F11" s="273">
        <v>43134</v>
      </c>
      <c r="G11" s="284" t="s">
        <v>548</v>
      </c>
      <c r="H11" s="428" t="s">
        <v>45</v>
      </c>
      <c r="I11" s="461" t="s">
        <v>123</v>
      </c>
      <c r="J11" s="463" t="s">
        <v>61</v>
      </c>
      <c r="K11" s="447" t="s">
        <v>6</v>
      </c>
      <c r="L11" s="306" t="s">
        <v>292</v>
      </c>
      <c r="M11" s="286"/>
      <c r="N11" s="429"/>
      <c r="O11" s="474">
        <v>43160</v>
      </c>
      <c r="P11" s="473">
        <v>6</v>
      </c>
      <c r="Q11" s="452">
        <f t="shared" si="3"/>
        <v>43340</v>
      </c>
      <c r="R11" s="481">
        <v>1</v>
      </c>
      <c r="S11" s="279">
        <v>3</v>
      </c>
      <c r="T11" s="280">
        <v>3</v>
      </c>
      <c r="U11" s="354">
        <v>1</v>
      </c>
      <c r="V11" s="277">
        <f>200000/60</f>
        <v>3333.3333333333335</v>
      </c>
      <c r="W11" s="277">
        <f t="shared" si="0"/>
        <v>20000</v>
      </c>
      <c r="X11" s="465" t="s">
        <v>12</v>
      </c>
      <c r="Y11" s="454" t="s">
        <v>456</v>
      </c>
      <c r="Z11" s="436" t="s">
        <v>551</v>
      </c>
      <c r="AA11" s="492"/>
      <c r="AB11" s="353"/>
      <c r="AC11" s="493"/>
      <c r="AD11" s="456"/>
      <c r="AE11" s="353"/>
      <c r="AF11" s="353"/>
      <c r="AG11" s="353"/>
      <c r="AH11" s="353"/>
      <c r="AI11" s="353"/>
      <c r="AJ11" s="353"/>
      <c r="AK11" s="353"/>
      <c r="AL11" s="353"/>
      <c r="AM11" s="353"/>
      <c r="AN11" s="353"/>
    </row>
    <row r="12" spans="1:40" s="217" customFormat="1" ht="30">
      <c r="B12" s="285">
        <v>7</v>
      </c>
      <c r="C12" s="377" t="s">
        <v>546</v>
      </c>
      <c r="D12" s="278" t="s">
        <v>72</v>
      </c>
      <c r="E12" s="377" t="str">
        <f t="shared" si="2"/>
        <v>20-Scope-RA</v>
      </c>
      <c r="F12" s="273">
        <v>43134</v>
      </c>
      <c r="G12" s="284" t="s">
        <v>549</v>
      </c>
      <c r="H12" s="428" t="s">
        <v>45</v>
      </c>
      <c r="I12" s="461" t="s">
        <v>123</v>
      </c>
      <c r="J12" s="463" t="s">
        <v>4</v>
      </c>
      <c r="K12" s="447" t="s">
        <v>6</v>
      </c>
      <c r="L12" s="306" t="s">
        <v>292</v>
      </c>
      <c r="M12" s="286"/>
      <c r="N12" s="429"/>
      <c r="O12" s="474">
        <v>43160</v>
      </c>
      <c r="P12" s="473">
        <v>6</v>
      </c>
      <c r="Q12" s="452">
        <f t="shared" si="3"/>
        <v>43340</v>
      </c>
      <c r="R12" s="481">
        <v>20</v>
      </c>
      <c r="S12" s="279">
        <v>17</v>
      </c>
      <c r="T12" s="280">
        <v>3</v>
      </c>
      <c r="U12" s="354">
        <v>2</v>
      </c>
      <c r="V12" s="277">
        <f>200000/60</f>
        <v>3333.3333333333335</v>
      </c>
      <c r="W12" s="277">
        <f t="shared" si="0"/>
        <v>400000</v>
      </c>
      <c r="X12" s="465" t="s">
        <v>12</v>
      </c>
      <c r="Y12" s="454" t="s">
        <v>456</v>
      </c>
      <c r="Z12" s="438" t="s">
        <v>550</v>
      </c>
      <c r="AA12" s="492"/>
      <c r="AB12" s="353"/>
      <c r="AC12" s="493"/>
      <c r="AD12" s="456"/>
      <c r="AE12" s="353"/>
      <c r="AF12" s="353"/>
      <c r="AG12" s="353"/>
      <c r="AH12" s="353"/>
      <c r="AI12" s="353"/>
      <c r="AJ12" s="353"/>
      <c r="AK12" s="353"/>
      <c r="AL12" s="353"/>
      <c r="AM12" s="353"/>
      <c r="AN12" s="353"/>
    </row>
    <row r="13" spans="1:40" ht="105">
      <c r="B13" s="285">
        <v>8</v>
      </c>
      <c r="C13" s="377" t="s">
        <v>546</v>
      </c>
      <c r="D13" s="278" t="s">
        <v>72</v>
      </c>
      <c r="E13" s="377" t="str">
        <f t="shared" si="2"/>
        <v>2-Clariant-RA</v>
      </c>
      <c r="F13" s="274">
        <v>43093</v>
      </c>
      <c r="G13" s="272" t="s">
        <v>191</v>
      </c>
      <c r="H13" s="429" t="s">
        <v>45</v>
      </c>
      <c r="I13" s="464" t="s">
        <v>52</v>
      </c>
      <c r="J13" s="465" t="s">
        <v>13</v>
      </c>
      <c r="K13" s="448" t="s">
        <v>7</v>
      </c>
      <c r="L13" s="306" t="s">
        <v>356</v>
      </c>
      <c r="M13" s="338"/>
      <c r="N13" s="429"/>
      <c r="O13" s="474">
        <v>43136</v>
      </c>
      <c r="P13" s="475">
        <v>3</v>
      </c>
      <c r="Q13" s="452">
        <f t="shared" ref="Q13:Q18" si="4">O13+P13*30</f>
        <v>43226</v>
      </c>
      <c r="R13" s="481">
        <v>2</v>
      </c>
      <c r="S13" s="279">
        <v>2</v>
      </c>
      <c r="T13" s="280">
        <v>1</v>
      </c>
      <c r="U13" s="354">
        <v>1</v>
      </c>
      <c r="V13" s="277">
        <f>300*20</f>
        <v>6000</v>
      </c>
      <c r="W13" s="277">
        <f t="shared" ref="W13:W18" si="5">+V13*P13*R13</f>
        <v>36000</v>
      </c>
      <c r="X13" s="465" t="s">
        <v>12</v>
      </c>
      <c r="Y13" s="454" t="s">
        <v>456</v>
      </c>
      <c r="Z13" s="437" t="s">
        <v>594</v>
      </c>
      <c r="AA13" s="492"/>
      <c r="AB13" s="353"/>
      <c r="AC13" s="493"/>
      <c r="AD13" s="456"/>
      <c r="AE13" s="353"/>
      <c r="AF13" s="353"/>
      <c r="AG13" s="353"/>
      <c r="AH13" s="353"/>
      <c r="AI13" s="353"/>
      <c r="AJ13" s="353"/>
      <c r="AK13" s="353"/>
      <c r="AL13" s="353"/>
      <c r="AM13" s="353"/>
      <c r="AN13" s="353"/>
    </row>
    <row r="14" spans="1:40" s="215" customFormat="1" ht="60">
      <c r="A14" s="217"/>
      <c r="B14" s="285">
        <v>9</v>
      </c>
      <c r="C14" s="377" t="s">
        <v>546</v>
      </c>
      <c r="D14" s="278" t="s">
        <v>72</v>
      </c>
      <c r="E14" s="377" t="str">
        <f t="shared" si="2"/>
        <v>1-Clariant-RA</v>
      </c>
      <c r="F14" s="274">
        <v>43093</v>
      </c>
      <c r="G14" s="272" t="s">
        <v>207</v>
      </c>
      <c r="H14" s="429" t="s">
        <v>45</v>
      </c>
      <c r="I14" s="464" t="s">
        <v>52</v>
      </c>
      <c r="J14" s="465" t="s">
        <v>13</v>
      </c>
      <c r="K14" s="448" t="s">
        <v>7</v>
      </c>
      <c r="L14" s="306" t="s">
        <v>356</v>
      </c>
      <c r="M14" s="338"/>
      <c r="N14" s="429"/>
      <c r="O14" s="474">
        <v>43136</v>
      </c>
      <c r="P14" s="475">
        <v>3</v>
      </c>
      <c r="Q14" s="452">
        <f t="shared" si="4"/>
        <v>43226</v>
      </c>
      <c r="R14" s="481">
        <v>1</v>
      </c>
      <c r="S14" s="279">
        <v>1</v>
      </c>
      <c r="T14" s="282">
        <v>1</v>
      </c>
      <c r="U14" s="356">
        <v>1</v>
      </c>
      <c r="V14" s="277">
        <f>300*20</f>
        <v>6000</v>
      </c>
      <c r="W14" s="277">
        <f t="shared" si="5"/>
        <v>18000</v>
      </c>
      <c r="X14" s="465" t="s">
        <v>376</v>
      </c>
      <c r="Y14" s="454" t="s">
        <v>456</v>
      </c>
      <c r="Z14" s="439" t="s">
        <v>444</v>
      </c>
      <c r="AA14" s="492"/>
      <c r="AB14" s="353"/>
      <c r="AC14" s="493"/>
      <c r="AD14" s="456"/>
      <c r="AE14" s="353"/>
      <c r="AF14" s="353"/>
      <c r="AG14" s="353"/>
      <c r="AH14" s="353"/>
      <c r="AI14" s="353"/>
      <c r="AJ14" s="353"/>
      <c r="AK14" s="353"/>
      <c r="AL14" s="353"/>
      <c r="AM14" s="353"/>
      <c r="AN14" s="353"/>
    </row>
    <row r="15" spans="1:40" s="216" customFormat="1" ht="75">
      <c r="A15" s="217"/>
      <c r="B15" s="285">
        <v>10</v>
      </c>
      <c r="C15" s="377" t="s">
        <v>140</v>
      </c>
      <c r="D15" s="278" t="s">
        <v>72</v>
      </c>
      <c r="E15" s="377" t="str">
        <f t="shared" si="2"/>
        <v>3-Genpact-RA</v>
      </c>
      <c r="F15" s="273">
        <v>42975</v>
      </c>
      <c r="G15" s="278" t="s">
        <v>191</v>
      </c>
      <c r="H15" s="428" t="s">
        <v>45</v>
      </c>
      <c r="I15" s="461" t="s">
        <v>47</v>
      </c>
      <c r="J15" s="462" t="s">
        <v>53</v>
      </c>
      <c r="K15" s="448" t="s">
        <v>6</v>
      </c>
      <c r="L15" s="272" t="s">
        <v>299</v>
      </c>
      <c r="M15" s="286"/>
      <c r="N15" s="433"/>
      <c r="O15" s="476">
        <v>43136</v>
      </c>
      <c r="P15" s="475">
        <v>6</v>
      </c>
      <c r="Q15" s="452">
        <f>O15+P15*30</f>
        <v>43316</v>
      </c>
      <c r="R15" s="481">
        <v>3</v>
      </c>
      <c r="S15" s="279">
        <v>2</v>
      </c>
      <c r="T15" s="283">
        <v>0</v>
      </c>
      <c r="U15" s="357">
        <v>0</v>
      </c>
      <c r="V15" s="277">
        <f>280*20</f>
        <v>5600</v>
      </c>
      <c r="W15" s="277">
        <f>+V15*P15*R15</f>
        <v>100800</v>
      </c>
      <c r="X15" s="465" t="s">
        <v>140</v>
      </c>
      <c r="Y15" s="454" t="s">
        <v>456</v>
      </c>
      <c r="Z15" s="440" t="s">
        <v>543</v>
      </c>
      <c r="AA15" s="492"/>
      <c r="AB15" s="353"/>
      <c r="AC15" s="493"/>
      <c r="AD15" s="456"/>
      <c r="AE15" s="353"/>
      <c r="AF15" s="353"/>
      <c r="AG15" s="353"/>
      <c r="AH15" s="353"/>
      <c r="AI15" s="353"/>
      <c r="AJ15" s="353"/>
      <c r="AK15" s="353"/>
      <c r="AL15" s="353"/>
      <c r="AM15" s="353"/>
      <c r="AN15" s="353"/>
    </row>
    <row r="16" spans="1:40" ht="51.75" customHeight="1">
      <c r="B16" s="285">
        <v>11</v>
      </c>
      <c r="C16" s="377" t="s">
        <v>140</v>
      </c>
      <c r="D16" s="278" t="s">
        <v>72</v>
      </c>
      <c r="E16" s="377" t="str">
        <f t="shared" si="2"/>
        <v>5-Aon/Alight-RA</v>
      </c>
      <c r="F16" s="273">
        <v>43047</v>
      </c>
      <c r="G16" s="278" t="s">
        <v>191</v>
      </c>
      <c r="H16" s="428" t="s">
        <v>45</v>
      </c>
      <c r="I16" s="461" t="s">
        <v>298</v>
      </c>
      <c r="J16" s="462" t="s">
        <v>0</v>
      </c>
      <c r="K16" s="448" t="s">
        <v>7</v>
      </c>
      <c r="L16" s="306" t="s">
        <v>371</v>
      </c>
      <c r="M16" s="286"/>
      <c r="N16" s="429"/>
      <c r="O16" s="474">
        <v>43070</v>
      </c>
      <c r="P16" s="473">
        <v>6</v>
      </c>
      <c r="Q16" s="452">
        <f t="shared" si="4"/>
        <v>43250</v>
      </c>
      <c r="R16" s="481">
        <v>5</v>
      </c>
      <c r="S16" s="279">
        <v>0</v>
      </c>
      <c r="T16" s="280">
        <v>0</v>
      </c>
      <c r="U16" s="354">
        <v>0</v>
      </c>
      <c r="V16" s="276">
        <f>180000/60</f>
        <v>3000</v>
      </c>
      <c r="W16" s="277">
        <f t="shared" si="5"/>
        <v>90000</v>
      </c>
      <c r="X16" s="465" t="s">
        <v>140</v>
      </c>
      <c r="Y16" s="454" t="s">
        <v>456</v>
      </c>
      <c r="Z16" s="437" t="s">
        <v>447</v>
      </c>
      <c r="AA16" s="492"/>
      <c r="AB16" s="353"/>
      <c r="AC16" s="493"/>
      <c r="AD16" s="456"/>
      <c r="AE16" s="353"/>
      <c r="AF16" s="353"/>
      <c r="AG16" s="353"/>
      <c r="AH16" s="353"/>
      <c r="AI16" s="353"/>
      <c r="AJ16" s="353"/>
      <c r="AK16" s="353"/>
      <c r="AL16" s="353"/>
      <c r="AM16" s="353"/>
      <c r="AN16" s="353"/>
    </row>
    <row r="17" spans="1:40" ht="120">
      <c r="B17" s="285">
        <v>12</v>
      </c>
      <c r="C17" s="377" t="s">
        <v>140</v>
      </c>
      <c r="D17" s="278" t="s">
        <v>72</v>
      </c>
      <c r="E17" s="377" t="str">
        <f t="shared" si="2"/>
        <v>1-Prudential-RA</v>
      </c>
      <c r="F17" s="273">
        <v>43049</v>
      </c>
      <c r="G17" s="278" t="s">
        <v>191</v>
      </c>
      <c r="H17" s="428" t="s">
        <v>45</v>
      </c>
      <c r="I17" s="461" t="s">
        <v>17</v>
      </c>
      <c r="J17" s="462" t="s">
        <v>13</v>
      </c>
      <c r="K17" s="448" t="s">
        <v>7</v>
      </c>
      <c r="L17" s="306" t="s">
        <v>356</v>
      </c>
      <c r="M17" s="286"/>
      <c r="N17" s="429"/>
      <c r="O17" s="474">
        <v>43136</v>
      </c>
      <c r="P17" s="473">
        <v>3</v>
      </c>
      <c r="Q17" s="452">
        <f t="shared" si="4"/>
        <v>43226</v>
      </c>
      <c r="R17" s="481">
        <v>1</v>
      </c>
      <c r="S17" s="279">
        <v>1</v>
      </c>
      <c r="T17" s="280">
        <v>0</v>
      </c>
      <c r="U17" s="354">
        <v>0</v>
      </c>
      <c r="V17" s="277">
        <f>200000/60</f>
        <v>3333.3333333333335</v>
      </c>
      <c r="W17" s="277">
        <f t="shared" si="5"/>
        <v>10000</v>
      </c>
      <c r="X17" s="465" t="s">
        <v>12</v>
      </c>
      <c r="Y17" s="454" t="s">
        <v>456</v>
      </c>
      <c r="Z17" s="437" t="s">
        <v>595</v>
      </c>
      <c r="AA17" s="492"/>
      <c r="AB17" s="353"/>
      <c r="AC17" s="493"/>
      <c r="AD17" s="456"/>
      <c r="AE17" s="353"/>
      <c r="AF17" s="353"/>
      <c r="AG17" s="353"/>
      <c r="AH17" s="353"/>
      <c r="AI17" s="353"/>
      <c r="AJ17" s="353"/>
      <c r="AK17" s="353"/>
      <c r="AL17" s="353"/>
      <c r="AM17" s="353"/>
      <c r="AN17" s="353"/>
    </row>
    <row r="18" spans="1:40" ht="90">
      <c r="B18" s="285">
        <v>13</v>
      </c>
      <c r="C18" s="377" t="s">
        <v>546</v>
      </c>
      <c r="D18" s="278" t="s">
        <v>72</v>
      </c>
      <c r="E18" s="377" t="str">
        <f t="shared" si="2"/>
        <v>1-Prudential-RA</v>
      </c>
      <c r="F18" s="273">
        <v>43049</v>
      </c>
      <c r="G18" s="278" t="s">
        <v>398</v>
      </c>
      <c r="H18" s="428" t="s">
        <v>45</v>
      </c>
      <c r="I18" s="461" t="s">
        <v>17</v>
      </c>
      <c r="J18" s="462" t="s">
        <v>13</v>
      </c>
      <c r="K18" s="448" t="s">
        <v>7</v>
      </c>
      <c r="L18" s="306" t="s">
        <v>356</v>
      </c>
      <c r="M18" s="286"/>
      <c r="N18" s="429"/>
      <c r="O18" s="474">
        <v>43136</v>
      </c>
      <c r="P18" s="473">
        <v>3</v>
      </c>
      <c r="Q18" s="452">
        <f t="shared" si="4"/>
        <v>43226</v>
      </c>
      <c r="R18" s="481">
        <v>1</v>
      </c>
      <c r="S18" s="279">
        <v>2</v>
      </c>
      <c r="T18" s="280">
        <v>0</v>
      </c>
      <c r="U18" s="354">
        <v>0</v>
      </c>
      <c r="V18" s="277">
        <f>300000/60</f>
        <v>5000</v>
      </c>
      <c r="W18" s="277">
        <f t="shared" si="5"/>
        <v>15000</v>
      </c>
      <c r="X18" s="465" t="s">
        <v>12</v>
      </c>
      <c r="Y18" s="454" t="s">
        <v>456</v>
      </c>
      <c r="Z18" s="437" t="s">
        <v>614</v>
      </c>
      <c r="AA18" s="492"/>
      <c r="AB18" s="353"/>
      <c r="AC18" s="493"/>
      <c r="AD18" s="456"/>
      <c r="AE18" s="353"/>
      <c r="AF18" s="353"/>
      <c r="AG18" s="353"/>
      <c r="AH18" s="353"/>
      <c r="AI18" s="353"/>
      <c r="AJ18" s="353"/>
      <c r="AK18" s="353"/>
      <c r="AL18" s="353"/>
      <c r="AM18" s="353"/>
      <c r="AN18" s="353"/>
    </row>
    <row r="19" spans="1:40" ht="51.75" customHeight="1">
      <c r="B19" s="285">
        <v>14</v>
      </c>
      <c r="C19" s="377" t="s">
        <v>546</v>
      </c>
      <c r="D19" s="278" t="s">
        <v>72</v>
      </c>
      <c r="E19" s="377" t="str">
        <f t="shared" si="2"/>
        <v>1-Zensar-RA</v>
      </c>
      <c r="F19" s="273">
        <v>43046</v>
      </c>
      <c r="G19" s="278" t="s">
        <v>191</v>
      </c>
      <c r="H19" s="428" t="s">
        <v>45</v>
      </c>
      <c r="I19" s="461" t="s">
        <v>44</v>
      </c>
      <c r="J19" s="462" t="s">
        <v>50</v>
      </c>
      <c r="K19" s="448" t="s">
        <v>7</v>
      </c>
      <c r="L19" s="306" t="s">
        <v>356</v>
      </c>
      <c r="M19" s="286"/>
      <c r="N19" s="429"/>
      <c r="O19" s="474">
        <v>43179</v>
      </c>
      <c r="P19" s="473">
        <v>9</v>
      </c>
      <c r="Q19" s="452">
        <f>O19+P19*30</f>
        <v>43449</v>
      </c>
      <c r="R19" s="481">
        <v>1</v>
      </c>
      <c r="S19" s="279">
        <v>2</v>
      </c>
      <c r="T19" s="280">
        <v>0</v>
      </c>
      <c r="U19" s="354">
        <v>0</v>
      </c>
      <c r="V19" s="276">
        <v>4500</v>
      </c>
      <c r="W19" s="277">
        <f>+V19*P19*R19</f>
        <v>40500</v>
      </c>
      <c r="X19" s="465" t="s">
        <v>12</v>
      </c>
      <c r="Y19" s="454" t="s">
        <v>456</v>
      </c>
      <c r="Z19" s="437" t="s">
        <v>377</v>
      </c>
      <c r="AA19" s="492"/>
      <c r="AB19" s="353"/>
      <c r="AC19" s="493"/>
      <c r="AD19" s="456"/>
      <c r="AE19" s="353"/>
      <c r="AF19" s="353"/>
      <c r="AG19" s="353"/>
      <c r="AH19" s="353"/>
      <c r="AI19" s="353"/>
      <c r="AJ19" s="353"/>
      <c r="AK19" s="353"/>
      <c r="AL19" s="353"/>
      <c r="AM19" s="353"/>
      <c r="AN19" s="353"/>
    </row>
    <row r="20" spans="1:40" ht="75">
      <c r="B20" s="285">
        <v>15</v>
      </c>
      <c r="C20" s="377" t="s">
        <v>546</v>
      </c>
      <c r="D20" s="278" t="s">
        <v>72</v>
      </c>
      <c r="E20" s="377" t="str">
        <f t="shared" si="2"/>
        <v>2-Xebia-RA</v>
      </c>
      <c r="F20" s="273">
        <v>43129</v>
      </c>
      <c r="G20" s="278" t="s">
        <v>191</v>
      </c>
      <c r="H20" s="428" t="s">
        <v>45</v>
      </c>
      <c r="I20" s="461" t="s">
        <v>46</v>
      </c>
      <c r="J20" s="462" t="s">
        <v>10</v>
      </c>
      <c r="K20" s="448" t="s">
        <v>7</v>
      </c>
      <c r="L20" s="272" t="s">
        <v>299</v>
      </c>
      <c r="M20" s="286"/>
      <c r="N20" s="429"/>
      <c r="O20" s="474">
        <v>43146</v>
      </c>
      <c r="P20" s="473">
        <v>6</v>
      </c>
      <c r="Q20" s="452">
        <f>O20+P20*30</f>
        <v>43326</v>
      </c>
      <c r="R20" s="481">
        <v>2</v>
      </c>
      <c r="S20" s="279">
        <v>2</v>
      </c>
      <c r="T20" s="280">
        <v>0</v>
      </c>
      <c r="U20" s="354">
        <v>0</v>
      </c>
      <c r="V20" s="276">
        <v>4000</v>
      </c>
      <c r="W20" s="277">
        <f>+V20*P20*R20</f>
        <v>48000</v>
      </c>
      <c r="X20" s="465" t="s">
        <v>140</v>
      </c>
      <c r="Y20" s="454" t="s">
        <v>456</v>
      </c>
      <c r="Z20" s="437" t="s">
        <v>446</v>
      </c>
      <c r="AA20" s="492"/>
      <c r="AB20" s="353"/>
      <c r="AC20" s="493"/>
      <c r="AD20" s="456"/>
      <c r="AE20" s="353"/>
      <c r="AF20" s="353"/>
      <c r="AG20" s="353"/>
      <c r="AH20" s="353"/>
      <c r="AI20" s="353"/>
      <c r="AJ20" s="353"/>
      <c r="AK20" s="353"/>
      <c r="AL20" s="353"/>
      <c r="AM20" s="353"/>
      <c r="AN20" s="353"/>
    </row>
    <row r="21" spans="1:40" s="217" customFormat="1" ht="45">
      <c r="B21" s="285">
        <v>16</v>
      </c>
      <c r="C21" s="377" t="s">
        <v>140</v>
      </c>
      <c r="D21" s="278" t="s">
        <v>72</v>
      </c>
      <c r="E21" s="377" t="str">
        <f t="shared" si="2"/>
        <v>0-Airbus-RA</v>
      </c>
      <c r="F21" s="273">
        <v>43131</v>
      </c>
      <c r="G21" s="278" t="s">
        <v>191</v>
      </c>
      <c r="H21" s="428" t="s">
        <v>45</v>
      </c>
      <c r="I21" s="461" t="s">
        <v>54</v>
      </c>
      <c r="J21" s="462" t="s">
        <v>61</v>
      </c>
      <c r="K21" s="448" t="s">
        <v>7</v>
      </c>
      <c r="L21" s="272" t="s">
        <v>299</v>
      </c>
      <c r="M21" s="286"/>
      <c r="N21" s="429"/>
      <c r="O21" s="474">
        <v>43153</v>
      </c>
      <c r="P21" s="473">
        <v>6</v>
      </c>
      <c r="Q21" s="452">
        <f>O21+P21*30</f>
        <v>43333</v>
      </c>
      <c r="R21" s="481">
        <v>0</v>
      </c>
      <c r="S21" s="279">
        <v>0</v>
      </c>
      <c r="T21" s="280">
        <v>0</v>
      </c>
      <c r="U21" s="354">
        <v>0</v>
      </c>
      <c r="V21" s="276">
        <f>200000/60</f>
        <v>3333.3333333333335</v>
      </c>
      <c r="W21" s="277">
        <f>+V21*P21*R21</f>
        <v>0</v>
      </c>
      <c r="X21" s="482" t="s">
        <v>140</v>
      </c>
      <c r="Y21" s="454" t="s">
        <v>456</v>
      </c>
      <c r="Z21" s="437" t="s">
        <v>534</v>
      </c>
      <c r="AA21" s="492"/>
      <c r="AB21" s="353"/>
      <c r="AC21" s="493"/>
      <c r="AD21" s="456"/>
      <c r="AE21" s="353"/>
      <c r="AF21" s="353"/>
      <c r="AG21" s="353"/>
      <c r="AH21" s="353"/>
      <c r="AI21" s="353"/>
      <c r="AJ21" s="353"/>
      <c r="AK21" s="353"/>
      <c r="AL21" s="353"/>
      <c r="AM21" s="353"/>
      <c r="AN21" s="353"/>
    </row>
    <row r="22" spans="1:40" s="217" customFormat="1" ht="51.75" customHeight="1">
      <c r="B22" s="285">
        <v>17</v>
      </c>
      <c r="C22" s="377" t="s">
        <v>546</v>
      </c>
      <c r="D22" s="278" t="s">
        <v>72</v>
      </c>
      <c r="E22" s="377" t="str">
        <f t="shared" si="2"/>
        <v>-Oman Arab Bank-RA</v>
      </c>
      <c r="F22" s="273">
        <v>43144</v>
      </c>
      <c r="G22" s="278"/>
      <c r="H22" s="430" t="s">
        <v>9</v>
      </c>
      <c r="I22" s="461" t="s">
        <v>95</v>
      </c>
      <c r="J22" s="463" t="s">
        <v>128</v>
      </c>
      <c r="K22" s="449"/>
      <c r="L22" s="284" t="s">
        <v>300</v>
      </c>
      <c r="M22" s="286"/>
      <c r="N22" s="428"/>
      <c r="O22" s="472"/>
      <c r="P22" s="473"/>
      <c r="Q22" s="452"/>
      <c r="R22" s="481"/>
      <c r="S22" s="279"/>
      <c r="T22" s="281"/>
      <c r="U22" s="358"/>
      <c r="V22" s="276"/>
      <c r="W22" s="277"/>
      <c r="X22" s="465" t="s">
        <v>456</v>
      </c>
      <c r="Y22" s="454" t="s">
        <v>456</v>
      </c>
      <c r="Z22" s="441"/>
      <c r="AA22" s="492"/>
      <c r="AB22" s="353"/>
      <c r="AC22" s="493"/>
      <c r="AD22" s="456"/>
      <c r="AE22" s="353"/>
      <c r="AF22" s="353"/>
      <c r="AG22" s="353"/>
      <c r="AH22" s="353"/>
      <c r="AI22" s="353"/>
      <c r="AJ22" s="353"/>
      <c r="AK22" s="353"/>
      <c r="AL22" s="353"/>
      <c r="AM22" s="353"/>
      <c r="AN22" s="353"/>
    </row>
    <row r="23" spans="1:40" ht="51.75" customHeight="1">
      <c r="B23" s="285">
        <v>18</v>
      </c>
      <c r="C23" s="377" t="s">
        <v>546</v>
      </c>
      <c r="D23" s="278" t="s">
        <v>72</v>
      </c>
      <c r="E23" s="377" t="str">
        <f t="shared" si="2"/>
        <v>4-Scope Malaysia-RA</v>
      </c>
      <c r="F23" s="273">
        <v>42975</v>
      </c>
      <c r="G23" s="278" t="s">
        <v>191</v>
      </c>
      <c r="H23" s="428" t="s">
        <v>332</v>
      </c>
      <c r="I23" s="464" t="s">
        <v>423</v>
      </c>
      <c r="J23" s="462" t="s">
        <v>5</v>
      </c>
      <c r="K23" s="449" t="s">
        <v>6</v>
      </c>
      <c r="L23" s="278" t="s">
        <v>290</v>
      </c>
      <c r="M23" s="338"/>
      <c r="N23" s="428"/>
      <c r="O23" s="472">
        <v>43160</v>
      </c>
      <c r="P23" s="473">
        <v>12</v>
      </c>
      <c r="Q23" s="452">
        <f>O23+P23*30</f>
        <v>43520</v>
      </c>
      <c r="R23" s="481">
        <v>4</v>
      </c>
      <c r="S23" s="279">
        <v>0</v>
      </c>
      <c r="T23" s="279">
        <v>0</v>
      </c>
      <c r="U23" s="355">
        <v>0</v>
      </c>
      <c r="V23" s="276">
        <v>6000</v>
      </c>
      <c r="W23" s="277">
        <f>+V23*P23*R23</f>
        <v>288000</v>
      </c>
      <c r="X23" s="482" t="s">
        <v>140</v>
      </c>
      <c r="Y23" s="454" t="s">
        <v>456</v>
      </c>
      <c r="Z23" s="442" t="s">
        <v>450</v>
      </c>
      <c r="AA23" s="492"/>
      <c r="AB23" s="353"/>
      <c r="AC23" s="493"/>
      <c r="AD23" s="456"/>
      <c r="AE23" s="353"/>
      <c r="AF23" s="353"/>
      <c r="AG23" s="353"/>
      <c r="AH23" s="353"/>
      <c r="AI23" s="353"/>
      <c r="AJ23" s="353"/>
      <c r="AK23" s="353"/>
      <c r="AL23" s="353"/>
      <c r="AM23" s="353"/>
      <c r="AN23" s="353"/>
    </row>
    <row r="24" spans="1:40" ht="51.75" customHeight="1">
      <c r="B24" s="285">
        <v>19</v>
      </c>
      <c r="C24" s="377" t="s">
        <v>546</v>
      </c>
      <c r="D24" s="278" t="s">
        <v>72</v>
      </c>
      <c r="E24" s="377" t="str">
        <f t="shared" si="2"/>
        <v>10-Etisalat-RA</v>
      </c>
      <c r="F24" s="273">
        <v>43054</v>
      </c>
      <c r="G24" s="278" t="s">
        <v>191</v>
      </c>
      <c r="H24" s="428" t="s">
        <v>9</v>
      </c>
      <c r="I24" s="461" t="s">
        <v>8</v>
      </c>
      <c r="J24" s="462" t="s">
        <v>10</v>
      </c>
      <c r="K24" s="448" t="s">
        <v>7</v>
      </c>
      <c r="L24" s="272" t="s">
        <v>300</v>
      </c>
      <c r="M24" s="286"/>
      <c r="N24" s="429"/>
      <c r="O24" s="474"/>
      <c r="P24" s="475"/>
      <c r="Q24" s="452"/>
      <c r="R24" s="481">
        <v>10</v>
      </c>
      <c r="S24" s="279">
        <v>0</v>
      </c>
      <c r="T24" s="280">
        <v>0</v>
      </c>
      <c r="U24" s="354">
        <v>0</v>
      </c>
      <c r="V24" s="277"/>
      <c r="W24" s="277">
        <f>+V24*P24*R24</f>
        <v>0</v>
      </c>
      <c r="X24" s="465" t="s">
        <v>140</v>
      </c>
      <c r="Y24" s="454" t="s">
        <v>456</v>
      </c>
      <c r="Z24" s="437" t="s">
        <v>445</v>
      </c>
      <c r="AA24" s="492"/>
      <c r="AB24" s="353"/>
      <c r="AC24" s="493"/>
      <c r="AD24" s="456"/>
      <c r="AE24" s="353"/>
      <c r="AF24" s="353"/>
      <c r="AG24" s="353"/>
      <c r="AH24" s="353"/>
      <c r="AI24" s="353"/>
      <c r="AJ24" s="353"/>
      <c r="AK24" s="353"/>
      <c r="AL24" s="353"/>
      <c r="AM24" s="353"/>
      <c r="AN24" s="353"/>
    </row>
    <row r="25" spans="1:40" ht="75">
      <c r="B25" s="285">
        <v>20</v>
      </c>
      <c r="C25" s="377" t="s">
        <v>546</v>
      </c>
      <c r="D25" s="278" t="s">
        <v>72</v>
      </c>
      <c r="E25" s="377" t="str">
        <f t="shared" si="2"/>
        <v>0-Citech-RA</v>
      </c>
      <c r="F25" s="273"/>
      <c r="G25" s="278"/>
      <c r="H25" s="428" t="s">
        <v>45</v>
      </c>
      <c r="I25" s="461" t="s">
        <v>58</v>
      </c>
      <c r="J25" s="462" t="s">
        <v>13</v>
      </c>
      <c r="K25" s="449"/>
      <c r="L25" s="284" t="s">
        <v>356</v>
      </c>
      <c r="M25" s="286"/>
      <c r="N25" s="428"/>
      <c r="O25" s="472"/>
      <c r="P25" s="473"/>
      <c r="Q25" s="452"/>
      <c r="R25" s="481">
        <v>0</v>
      </c>
      <c r="S25" s="279">
        <v>0</v>
      </c>
      <c r="T25" s="281">
        <v>0</v>
      </c>
      <c r="U25" s="358">
        <v>0</v>
      </c>
      <c r="V25" s="276"/>
      <c r="W25" s="277"/>
      <c r="X25" s="465" t="s">
        <v>140</v>
      </c>
      <c r="Y25" s="454" t="s">
        <v>456</v>
      </c>
      <c r="Z25" s="443" t="s">
        <v>448</v>
      </c>
      <c r="AA25" s="492"/>
      <c r="AB25" s="353"/>
      <c r="AC25" s="493"/>
      <c r="AD25" s="456"/>
      <c r="AE25" s="353"/>
      <c r="AF25" s="353"/>
      <c r="AG25" s="353"/>
      <c r="AH25" s="353"/>
      <c r="AI25" s="353"/>
      <c r="AJ25" s="353"/>
      <c r="AK25" s="353"/>
      <c r="AL25" s="353"/>
      <c r="AM25" s="353"/>
      <c r="AN25" s="353"/>
    </row>
    <row r="26" spans="1:40" ht="51.75" customHeight="1" thickBot="1">
      <c r="B26" s="285">
        <v>21</v>
      </c>
      <c r="C26" s="377" t="s">
        <v>140</v>
      </c>
      <c r="D26" s="278" t="s">
        <v>72</v>
      </c>
      <c r="E26" s="377" t="str">
        <f t="shared" si="2"/>
        <v>0-Protiviti-RA</v>
      </c>
      <c r="F26" s="273"/>
      <c r="G26" s="278"/>
      <c r="H26" s="428" t="s">
        <v>45</v>
      </c>
      <c r="I26" s="466" t="s">
        <v>378</v>
      </c>
      <c r="J26" s="467" t="s">
        <v>0</v>
      </c>
      <c r="K26" s="449"/>
      <c r="L26" s="278" t="s">
        <v>299</v>
      </c>
      <c r="M26" s="286"/>
      <c r="N26" s="428"/>
      <c r="O26" s="477"/>
      <c r="P26" s="478"/>
      <c r="Q26" s="452"/>
      <c r="R26" s="483">
        <v>0</v>
      </c>
      <c r="S26" s="484">
        <v>0</v>
      </c>
      <c r="T26" s="485">
        <v>0</v>
      </c>
      <c r="U26" s="486">
        <v>0</v>
      </c>
      <c r="V26" s="487"/>
      <c r="W26" s="488"/>
      <c r="X26" s="489" t="s">
        <v>140</v>
      </c>
      <c r="Y26" s="454" t="s">
        <v>456</v>
      </c>
      <c r="Z26" s="443" t="s">
        <v>547</v>
      </c>
      <c r="AA26" s="494"/>
      <c r="AB26" s="495"/>
      <c r="AC26" s="496"/>
      <c r="AD26" s="456"/>
      <c r="AE26" s="353"/>
      <c r="AF26" s="353"/>
      <c r="AG26" s="353"/>
      <c r="AH26" s="353"/>
      <c r="AI26" s="353"/>
      <c r="AJ26" s="353"/>
      <c r="AK26" s="353"/>
      <c r="AL26" s="353"/>
      <c r="AM26" s="353"/>
      <c r="AN26" s="353"/>
    </row>
    <row r="27" spans="1:40" ht="105">
      <c r="B27" s="285">
        <v>22</v>
      </c>
      <c r="C27" s="285"/>
      <c r="D27" s="278" t="s">
        <v>374</v>
      </c>
      <c r="E27" s="377" t="str">
        <f t="shared" si="2"/>
        <v>8-AmBank-Pilot</v>
      </c>
      <c r="F27" s="273">
        <v>43050</v>
      </c>
      <c r="G27" s="278" t="s">
        <v>191</v>
      </c>
      <c r="H27" s="278" t="s">
        <v>332</v>
      </c>
      <c r="I27" s="380" t="s">
        <v>75</v>
      </c>
      <c r="J27" s="378" t="s">
        <v>5</v>
      </c>
      <c r="K27" s="278" t="s">
        <v>7</v>
      </c>
      <c r="L27" s="284" t="s">
        <v>533</v>
      </c>
      <c r="M27" s="286" t="s">
        <v>537</v>
      </c>
      <c r="N27" s="278"/>
      <c r="O27" s="379">
        <v>43123</v>
      </c>
      <c r="P27" s="391"/>
      <c r="Q27" s="274">
        <v>43220</v>
      </c>
      <c r="R27" s="383">
        <v>8</v>
      </c>
      <c r="S27" s="384"/>
      <c r="T27" s="384"/>
      <c r="U27" s="392"/>
      <c r="V27" s="393"/>
      <c r="W27" s="387"/>
      <c r="X27" s="381" t="s">
        <v>14</v>
      </c>
      <c r="Y27" s="454" t="s">
        <v>456</v>
      </c>
      <c r="Z27" s="287" t="s">
        <v>470</v>
      </c>
      <c r="AA27" s="388"/>
      <c r="AB27" s="388"/>
      <c r="AC27" s="388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</row>
    <row r="28" spans="1:40" s="213" customFormat="1" ht="51.75" customHeight="1">
      <c r="B28" s="285">
        <v>23</v>
      </c>
      <c r="C28" s="285"/>
      <c r="D28" s="278" t="s">
        <v>413</v>
      </c>
      <c r="E28" s="377" t="str">
        <f t="shared" si="2"/>
        <v>4-Anota-Anota</v>
      </c>
      <c r="F28" s="273">
        <v>43137</v>
      </c>
      <c r="G28" s="278" t="s">
        <v>191</v>
      </c>
      <c r="H28" s="278" t="s">
        <v>45</v>
      </c>
      <c r="I28" s="286" t="s">
        <v>413</v>
      </c>
      <c r="J28" s="278" t="s">
        <v>424</v>
      </c>
      <c r="K28" s="278" t="s">
        <v>236</v>
      </c>
      <c r="L28" s="284" t="s">
        <v>542</v>
      </c>
      <c r="M28" s="286"/>
      <c r="N28" s="273">
        <v>43139</v>
      </c>
      <c r="O28" s="273">
        <v>43140</v>
      </c>
      <c r="P28" s="278"/>
      <c r="Q28" s="273">
        <v>43144</v>
      </c>
      <c r="R28" s="339">
        <v>4</v>
      </c>
      <c r="S28" s="279">
        <v>1</v>
      </c>
      <c r="T28" s="278">
        <v>1</v>
      </c>
      <c r="U28" s="359">
        <v>1</v>
      </c>
      <c r="V28" s="276"/>
      <c r="W28" s="276"/>
      <c r="X28" s="272" t="s">
        <v>14</v>
      </c>
      <c r="Y28" s="454" t="s">
        <v>456</v>
      </c>
      <c r="Z28" s="349" t="s">
        <v>471</v>
      </c>
      <c r="AA28" s="353"/>
      <c r="AB28" s="353"/>
      <c r="AC28" s="353"/>
      <c r="AD28" s="353"/>
      <c r="AE28" s="353"/>
      <c r="AF28" s="353"/>
      <c r="AG28" s="353"/>
      <c r="AH28" s="353"/>
      <c r="AI28" s="353"/>
      <c r="AJ28" s="353"/>
      <c r="AK28" s="353"/>
      <c r="AL28" s="353"/>
      <c r="AM28" s="353"/>
      <c r="AN28" s="353"/>
    </row>
    <row r="29" spans="1:40" ht="51.75" customHeight="1">
      <c r="B29" s="285">
        <v>24</v>
      </c>
      <c r="C29" s="285"/>
      <c r="D29" s="278" t="s">
        <v>375</v>
      </c>
      <c r="E29" s="377" t="str">
        <f t="shared" si="2"/>
        <v>2-Cebuana Lhuiller-POC</v>
      </c>
      <c r="F29" s="273">
        <v>43128</v>
      </c>
      <c r="G29" s="278" t="s">
        <v>191</v>
      </c>
      <c r="H29" s="278" t="s">
        <v>332</v>
      </c>
      <c r="I29" s="286" t="s">
        <v>119</v>
      </c>
      <c r="J29" s="278" t="s">
        <v>116</v>
      </c>
      <c r="K29" s="278" t="s">
        <v>7</v>
      </c>
      <c r="L29" s="284" t="s">
        <v>542</v>
      </c>
      <c r="M29" s="286" t="s">
        <v>345</v>
      </c>
      <c r="N29" s="278"/>
      <c r="O29" s="273">
        <v>43128</v>
      </c>
      <c r="P29" s="275"/>
      <c r="Q29" s="273">
        <v>43151</v>
      </c>
      <c r="R29" s="339">
        <v>2</v>
      </c>
      <c r="S29" s="279">
        <v>2</v>
      </c>
      <c r="T29" s="279">
        <v>0</v>
      </c>
      <c r="U29" s="355">
        <v>2</v>
      </c>
      <c r="V29" s="276"/>
      <c r="W29" s="277"/>
      <c r="X29" s="272" t="s">
        <v>14</v>
      </c>
      <c r="Y29" s="454" t="s">
        <v>456</v>
      </c>
      <c r="Z29" s="349" t="s">
        <v>625</v>
      </c>
      <c r="AA29" s="353"/>
      <c r="AB29" s="353"/>
      <c r="AC29" s="353"/>
      <c r="AD29" s="353"/>
      <c r="AE29" s="353"/>
      <c r="AF29" s="353"/>
      <c r="AG29" s="353"/>
      <c r="AH29" s="353"/>
      <c r="AI29" s="353"/>
      <c r="AJ29" s="353"/>
      <c r="AK29" s="353"/>
      <c r="AL29" s="353"/>
      <c r="AM29" s="353"/>
      <c r="AN29" s="353"/>
    </row>
    <row r="30" spans="1:40" s="341" customFormat="1" ht="51.75" customHeight="1">
      <c r="A30" s="217"/>
      <c r="B30" s="285">
        <v>25</v>
      </c>
      <c r="C30" s="134"/>
      <c r="D30" s="342" t="s">
        <v>375</v>
      </c>
      <c r="E30" s="377" t="str">
        <f t="shared" si="2"/>
        <v>1-Daimler-POC</v>
      </c>
      <c r="F30" s="343">
        <v>43136</v>
      </c>
      <c r="G30" s="342" t="s">
        <v>191</v>
      </c>
      <c r="H30" s="342" t="s">
        <v>45</v>
      </c>
      <c r="I30" s="344" t="s">
        <v>111</v>
      </c>
      <c r="J30" s="342" t="s">
        <v>50</v>
      </c>
      <c r="K30" s="342" t="s">
        <v>7</v>
      </c>
      <c r="L30" s="348" t="s">
        <v>542</v>
      </c>
      <c r="M30" s="344" t="s">
        <v>540</v>
      </c>
      <c r="N30" s="342"/>
      <c r="O30" s="343"/>
      <c r="P30" s="345"/>
      <c r="Q30" s="343">
        <v>43147</v>
      </c>
      <c r="R30" s="346">
        <v>1</v>
      </c>
      <c r="S30" s="346">
        <v>1</v>
      </c>
      <c r="T30" s="346">
        <v>0</v>
      </c>
      <c r="U30" s="355">
        <v>1</v>
      </c>
      <c r="V30" s="347"/>
      <c r="W30" s="347"/>
      <c r="X30" s="342" t="s">
        <v>97</v>
      </c>
      <c r="Y30" s="454" t="s">
        <v>456</v>
      </c>
      <c r="Z30" s="343" t="s">
        <v>631</v>
      </c>
      <c r="AA30" s="353"/>
      <c r="AB30" s="353"/>
      <c r="AC30" s="353"/>
      <c r="AD30" s="353"/>
      <c r="AE30" s="353"/>
      <c r="AF30" s="353"/>
      <c r="AG30" s="353"/>
      <c r="AH30" s="353"/>
      <c r="AI30" s="353"/>
      <c r="AJ30" s="353"/>
      <c r="AK30" s="353"/>
      <c r="AL30" s="353"/>
      <c r="AM30" s="353"/>
      <c r="AN30" s="353"/>
    </row>
    <row r="31" spans="1:40" s="341" customFormat="1" ht="51.75" customHeight="1">
      <c r="A31" s="217"/>
      <c r="B31" s="285">
        <v>26</v>
      </c>
      <c r="C31" s="134"/>
      <c r="D31" s="342" t="s">
        <v>375</v>
      </c>
      <c r="E31" s="377" t="str">
        <f t="shared" si="2"/>
        <v>2-MayBank-POC</v>
      </c>
      <c r="F31" s="343">
        <v>43130</v>
      </c>
      <c r="G31" s="342" t="s">
        <v>191</v>
      </c>
      <c r="H31" s="342" t="s">
        <v>332</v>
      </c>
      <c r="I31" s="344" t="s">
        <v>132</v>
      </c>
      <c r="J31" s="342" t="s">
        <v>0</v>
      </c>
      <c r="K31" s="342" t="s">
        <v>7</v>
      </c>
      <c r="L31" s="348" t="s">
        <v>542</v>
      </c>
      <c r="M31" s="344"/>
      <c r="N31" s="342"/>
      <c r="O31" s="343">
        <v>43130</v>
      </c>
      <c r="P31" s="345"/>
      <c r="Q31" s="343">
        <v>43131</v>
      </c>
      <c r="R31" s="346">
        <v>2</v>
      </c>
      <c r="S31" s="346"/>
      <c r="T31" s="346"/>
      <c r="U31" s="355"/>
      <c r="V31" s="347"/>
      <c r="W31" s="347"/>
      <c r="X31" s="342" t="s">
        <v>97</v>
      </c>
      <c r="Y31" s="454" t="s">
        <v>456</v>
      </c>
      <c r="Z31" s="350" t="s">
        <v>626</v>
      </c>
      <c r="AA31" s="353"/>
      <c r="AB31" s="353"/>
      <c r="AC31" s="353"/>
      <c r="AD31" s="353"/>
      <c r="AE31" s="353"/>
      <c r="AF31" s="353"/>
      <c r="AG31" s="353"/>
      <c r="AH31" s="353"/>
      <c r="AI31" s="353"/>
      <c r="AJ31" s="353"/>
      <c r="AK31" s="353"/>
      <c r="AL31" s="353"/>
      <c r="AM31" s="353"/>
      <c r="AN31" s="353"/>
    </row>
    <row r="32" spans="1:40" s="341" customFormat="1" ht="51.75" customHeight="1">
      <c r="A32" s="217"/>
      <c r="B32" s="285">
        <v>27</v>
      </c>
      <c r="C32" s="134"/>
      <c r="D32" s="342" t="s">
        <v>375</v>
      </c>
      <c r="E32" s="377" t="str">
        <f t="shared" si="2"/>
        <v>2-Merck-POC</v>
      </c>
      <c r="F32" s="343">
        <v>43136</v>
      </c>
      <c r="G32" s="342" t="s">
        <v>191</v>
      </c>
      <c r="H32" s="342" t="s">
        <v>45</v>
      </c>
      <c r="I32" s="344" t="s">
        <v>130</v>
      </c>
      <c r="J32" s="342" t="s">
        <v>61</v>
      </c>
      <c r="K32" s="342" t="s">
        <v>7</v>
      </c>
      <c r="L32" s="348" t="s">
        <v>542</v>
      </c>
      <c r="M32" s="344" t="s">
        <v>354</v>
      </c>
      <c r="N32" s="342"/>
      <c r="O32" s="343"/>
      <c r="P32" s="345"/>
      <c r="Q32" s="343">
        <v>43141</v>
      </c>
      <c r="R32" s="346">
        <v>2</v>
      </c>
      <c r="S32" s="346">
        <v>1</v>
      </c>
      <c r="T32" s="346">
        <v>0</v>
      </c>
      <c r="U32" s="355">
        <v>1</v>
      </c>
      <c r="V32" s="347"/>
      <c r="W32" s="347"/>
      <c r="X32" s="342" t="s">
        <v>97</v>
      </c>
      <c r="Y32" s="454" t="s">
        <v>456</v>
      </c>
      <c r="Z32" s="343" t="s">
        <v>629</v>
      </c>
      <c r="AA32" s="353"/>
      <c r="AB32" s="353"/>
      <c r="AC32" s="353"/>
      <c r="AD32" s="353"/>
      <c r="AE32" s="353"/>
      <c r="AF32" s="353"/>
      <c r="AG32" s="353"/>
      <c r="AH32" s="353"/>
      <c r="AI32" s="353"/>
      <c r="AJ32" s="353"/>
      <c r="AK32" s="353"/>
      <c r="AL32" s="353"/>
      <c r="AM32" s="353"/>
      <c r="AN32" s="353"/>
    </row>
    <row r="33" spans="2:40" ht="51.75" customHeight="1">
      <c r="B33" s="285">
        <v>28</v>
      </c>
      <c r="C33" s="285"/>
      <c r="D33" s="278" t="s">
        <v>375</v>
      </c>
      <c r="E33" s="377" t="str">
        <f t="shared" si="2"/>
        <v>2-One India-POC</v>
      </c>
      <c r="F33" s="273"/>
      <c r="G33" s="278" t="s">
        <v>191</v>
      </c>
      <c r="H33" s="278" t="s">
        <v>45</v>
      </c>
      <c r="I33" s="286" t="s">
        <v>89</v>
      </c>
      <c r="J33" s="278" t="s">
        <v>0</v>
      </c>
      <c r="K33" s="278" t="s">
        <v>7</v>
      </c>
      <c r="L33" s="284" t="s">
        <v>542</v>
      </c>
      <c r="M33" s="286" t="s">
        <v>538</v>
      </c>
      <c r="N33" s="278"/>
      <c r="O33" s="273"/>
      <c r="P33" s="275"/>
      <c r="Q33" s="274">
        <v>43139</v>
      </c>
      <c r="R33" s="339">
        <v>2</v>
      </c>
      <c r="S33" s="279">
        <v>2</v>
      </c>
      <c r="T33" s="279">
        <v>0</v>
      </c>
      <c r="U33" s="355">
        <v>2</v>
      </c>
      <c r="V33" s="276"/>
      <c r="W33" s="277"/>
      <c r="X33" s="272" t="s">
        <v>97</v>
      </c>
      <c r="Y33" s="454" t="s">
        <v>456</v>
      </c>
      <c r="Z33" s="349" t="s">
        <v>628</v>
      </c>
      <c r="AA33" s="353"/>
      <c r="AB33" s="353"/>
      <c r="AC33" s="353"/>
      <c r="AD33" s="353"/>
      <c r="AE33" s="353"/>
      <c r="AF33" s="353"/>
      <c r="AG33" s="353"/>
      <c r="AH33" s="353"/>
      <c r="AI33" s="353"/>
      <c r="AJ33" s="353"/>
      <c r="AK33" s="353"/>
      <c r="AL33" s="353"/>
      <c r="AM33" s="353"/>
      <c r="AN33" s="353"/>
    </row>
    <row r="34" spans="2:40" ht="51.75" customHeight="1">
      <c r="B34" s="285">
        <v>29</v>
      </c>
      <c r="C34" s="285"/>
      <c r="D34" s="278" t="s">
        <v>375</v>
      </c>
      <c r="E34" s="377" t="str">
        <f t="shared" si="2"/>
        <v>2-One India-POC</v>
      </c>
      <c r="F34" s="273"/>
      <c r="G34" s="278" t="s">
        <v>191</v>
      </c>
      <c r="H34" s="278" t="s">
        <v>45</v>
      </c>
      <c r="I34" s="286" t="s">
        <v>89</v>
      </c>
      <c r="J34" s="278" t="s">
        <v>0</v>
      </c>
      <c r="K34" s="278" t="s">
        <v>7</v>
      </c>
      <c r="L34" s="284" t="s">
        <v>542</v>
      </c>
      <c r="M34" s="286" t="s">
        <v>539</v>
      </c>
      <c r="N34" s="278"/>
      <c r="O34" s="273"/>
      <c r="P34" s="275"/>
      <c r="Q34" s="274"/>
      <c r="R34" s="339">
        <v>2</v>
      </c>
      <c r="S34" s="279">
        <v>2</v>
      </c>
      <c r="T34" s="279">
        <v>0</v>
      </c>
      <c r="U34" s="355">
        <v>2</v>
      </c>
      <c r="V34" s="276"/>
      <c r="W34" s="277"/>
      <c r="X34" s="272" t="s">
        <v>14</v>
      </c>
      <c r="Y34" s="454" t="s">
        <v>456</v>
      </c>
      <c r="Z34" s="287" t="s">
        <v>437</v>
      </c>
      <c r="AA34" s="353"/>
      <c r="AB34" s="353"/>
      <c r="AC34" s="353"/>
      <c r="AD34" s="353"/>
      <c r="AE34" s="353"/>
      <c r="AF34" s="353"/>
      <c r="AG34" s="353"/>
      <c r="AH34" s="353"/>
      <c r="AI34" s="353"/>
      <c r="AJ34" s="353"/>
      <c r="AK34" s="353"/>
      <c r="AL34" s="353"/>
      <c r="AM34" s="353"/>
      <c r="AN34" s="353"/>
    </row>
    <row r="35" spans="2:40" ht="60">
      <c r="B35" s="285">
        <v>30</v>
      </c>
      <c r="C35" s="285"/>
      <c r="D35" s="284" t="s">
        <v>375</v>
      </c>
      <c r="E35" s="377" t="str">
        <f t="shared" si="2"/>
        <v>1-Pansonic-POC</v>
      </c>
      <c r="F35" s="273">
        <v>43096</v>
      </c>
      <c r="G35" s="278" t="s">
        <v>191</v>
      </c>
      <c r="H35" s="278" t="s">
        <v>332</v>
      </c>
      <c r="I35" s="286" t="s">
        <v>82</v>
      </c>
      <c r="J35" s="278" t="s">
        <v>80</v>
      </c>
      <c r="K35" s="278" t="s">
        <v>7</v>
      </c>
      <c r="L35" s="284" t="s">
        <v>542</v>
      </c>
      <c r="M35" s="286" t="s">
        <v>536</v>
      </c>
      <c r="N35" s="278"/>
      <c r="O35" s="273">
        <v>43093</v>
      </c>
      <c r="P35" s="275"/>
      <c r="Q35" s="274">
        <v>43132</v>
      </c>
      <c r="R35" s="339">
        <v>1</v>
      </c>
      <c r="S35" s="279">
        <v>1</v>
      </c>
      <c r="T35" s="279">
        <v>1</v>
      </c>
      <c r="U35" s="355"/>
      <c r="V35" s="276"/>
      <c r="W35" s="277"/>
      <c r="X35" s="272" t="s">
        <v>14</v>
      </c>
      <c r="Y35" s="454" t="s">
        <v>456</v>
      </c>
      <c r="Z35" s="287" t="s">
        <v>627</v>
      </c>
      <c r="AA35" s="353"/>
      <c r="AB35" s="353"/>
      <c r="AC35" s="353"/>
      <c r="AD35" s="353"/>
      <c r="AE35" s="353"/>
      <c r="AF35" s="353"/>
      <c r="AG35" s="353"/>
      <c r="AH35" s="353"/>
      <c r="AI35" s="353"/>
      <c r="AJ35" s="353"/>
      <c r="AK35" s="353"/>
      <c r="AL35" s="353"/>
      <c r="AM35" s="353"/>
      <c r="AN35" s="353"/>
    </row>
    <row r="36" spans="2:40" s="217" customFormat="1" ht="45">
      <c r="B36" s="285">
        <v>31</v>
      </c>
      <c r="C36" s="285"/>
      <c r="D36" s="284" t="s">
        <v>375</v>
      </c>
      <c r="E36" s="377" t="str">
        <f t="shared" si="2"/>
        <v>-BDO-POC</v>
      </c>
      <c r="F36" s="273"/>
      <c r="G36" s="278" t="s">
        <v>191</v>
      </c>
      <c r="H36" s="278" t="s">
        <v>332</v>
      </c>
      <c r="I36" s="286" t="s">
        <v>339</v>
      </c>
      <c r="J36" s="284" t="s">
        <v>116</v>
      </c>
      <c r="K36" s="278"/>
      <c r="L36" s="284" t="s">
        <v>542</v>
      </c>
      <c r="M36" s="286" t="s">
        <v>341</v>
      </c>
      <c r="N36" s="278"/>
      <c r="O36" s="273">
        <v>43129</v>
      </c>
      <c r="P36" s="275"/>
      <c r="Q36" s="274">
        <v>43139</v>
      </c>
      <c r="R36" s="339"/>
      <c r="S36" s="279"/>
      <c r="T36" s="279"/>
      <c r="U36" s="355"/>
      <c r="V36" s="276"/>
      <c r="W36" s="277"/>
      <c r="X36" s="272" t="s">
        <v>12</v>
      </c>
      <c r="Y36" s="454" t="s">
        <v>456</v>
      </c>
      <c r="Z36" s="287" t="s">
        <v>624</v>
      </c>
      <c r="AA36" s="353"/>
      <c r="AB36" s="353"/>
      <c r="AC36" s="353"/>
      <c r="AD36" s="353"/>
      <c r="AE36" s="353"/>
      <c r="AF36" s="353"/>
      <c r="AG36" s="353"/>
      <c r="AH36" s="353"/>
      <c r="AI36" s="353"/>
      <c r="AJ36" s="353"/>
      <c r="AK36" s="353"/>
      <c r="AL36" s="353"/>
      <c r="AM36" s="353"/>
      <c r="AN36" s="353"/>
    </row>
    <row r="37" spans="2:40" s="217" customFormat="1" ht="30">
      <c r="B37" s="285">
        <v>33</v>
      </c>
      <c r="C37" s="285"/>
      <c r="D37" s="284" t="s">
        <v>541</v>
      </c>
      <c r="E37" s="377" t="str">
        <f t="shared" si="2"/>
        <v>-Rak Bank-Upcoming POC</v>
      </c>
      <c r="F37" s="273"/>
      <c r="G37" s="278"/>
      <c r="H37" s="284" t="s">
        <v>9</v>
      </c>
      <c r="I37" s="286" t="s">
        <v>108</v>
      </c>
      <c r="J37" s="284" t="s">
        <v>10</v>
      </c>
      <c r="K37" s="278"/>
      <c r="L37" s="284" t="s">
        <v>542</v>
      </c>
      <c r="M37" s="286"/>
      <c r="N37" s="278"/>
      <c r="O37" s="273"/>
      <c r="P37" s="275"/>
      <c r="Q37" s="274"/>
      <c r="R37" s="339"/>
      <c r="S37" s="279"/>
      <c r="T37" s="279"/>
      <c r="U37" s="355"/>
      <c r="V37" s="276"/>
      <c r="W37" s="277"/>
      <c r="X37" s="272"/>
      <c r="Y37" s="454" t="s">
        <v>456</v>
      </c>
      <c r="Z37" s="287"/>
      <c r="AA37" s="353"/>
      <c r="AB37" s="353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3"/>
      <c r="AN37" s="353"/>
    </row>
    <row r="38" spans="2:40" s="217" customFormat="1" ht="30">
      <c r="B38" s="285">
        <v>34</v>
      </c>
      <c r="C38" s="285"/>
      <c r="D38" s="284" t="s">
        <v>541</v>
      </c>
      <c r="E38" s="377" t="str">
        <f t="shared" si="2"/>
        <v>-Al Hlal Bank-Upcoming POC</v>
      </c>
      <c r="F38" s="273"/>
      <c r="G38" s="278"/>
      <c r="H38" s="284" t="s">
        <v>9</v>
      </c>
      <c r="I38" s="286" t="s">
        <v>135</v>
      </c>
      <c r="J38" s="284" t="s">
        <v>10</v>
      </c>
      <c r="K38" s="278"/>
      <c r="L38" s="284" t="s">
        <v>542</v>
      </c>
      <c r="M38" s="286" t="s">
        <v>557</v>
      </c>
      <c r="N38" s="278"/>
      <c r="O38" s="273"/>
      <c r="P38" s="275"/>
      <c r="Q38" s="274"/>
      <c r="R38" s="339"/>
      <c r="S38" s="279"/>
      <c r="T38" s="279"/>
      <c r="U38" s="355"/>
      <c r="V38" s="276"/>
      <c r="W38" s="277"/>
      <c r="X38" s="272"/>
      <c r="Y38" s="454" t="s">
        <v>456</v>
      </c>
      <c r="Z38" s="287"/>
      <c r="AA38" s="353"/>
      <c r="AB38" s="353"/>
      <c r="AC38" s="353"/>
      <c r="AD38" s="353"/>
      <c r="AE38" s="353"/>
      <c r="AF38" s="353"/>
      <c r="AG38" s="353"/>
      <c r="AH38" s="353"/>
      <c r="AI38" s="353"/>
      <c r="AJ38" s="353"/>
      <c r="AK38" s="353"/>
      <c r="AL38" s="353"/>
      <c r="AM38" s="353"/>
      <c r="AN38" s="353"/>
    </row>
    <row r="39" spans="2:40" s="217" customFormat="1" ht="45">
      <c r="B39" s="285">
        <v>35</v>
      </c>
      <c r="C39" s="285"/>
      <c r="D39" s="284" t="s">
        <v>541</v>
      </c>
      <c r="E39" s="377" t="str">
        <f t="shared" si="2"/>
        <v>-Bank Muscat-Upcoming POC</v>
      </c>
      <c r="F39" s="273"/>
      <c r="G39" s="278"/>
      <c r="H39" s="284" t="s">
        <v>9</v>
      </c>
      <c r="I39" s="286" t="s">
        <v>134</v>
      </c>
      <c r="J39" s="284" t="s">
        <v>10</v>
      </c>
      <c r="K39" s="278"/>
      <c r="L39" s="284" t="s">
        <v>542</v>
      </c>
      <c r="M39" s="286"/>
      <c r="N39" s="278"/>
      <c r="O39" s="273">
        <v>43149</v>
      </c>
      <c r="P39" s="275"/>
      <c r="Q39" s="274"/>
      <c r="R39" s="339"/>
      <c r="S39" s="279"/>
      <c r="T39" s="279"/>
      <c r="U39" s="355"/>
      <c r="V39" s="276"/>
      <c r="W39" s="277"/>
      <c r="X39" s="272"/>
      <c r="Y39" s="454" t="s">
        <v>456</v>
      </c>
      <c r="Z39" s="287" t="s">
        <v>632</v>
      </c>
      <c r="AA39" s="353"/>
      <c r="AB39" s="353"/>
      <c r="AC39" s="353"/>
      <c r="AD39" s="353"/>
      <c r="AE39" s="353"/>
      <c r="AF39" s="353"/>
      <c r="AG39" s="353"/>
      <c r="AH39" s="353"/>
      <c r="AI39" s="353"/>
      <c r="AJ39" s="353"/>
      <c r="AK39" s="353"/>
      <c r="AL39" s="353"/>
      <c r="AM39" s="353"/>
      <c r="AN39" s="353"/>
    </row>
    <row r="40" spans="2:40" s="217" customFormat="1" ht="45">
      <c r="B40" s="285">
        <v>36</v>
      </c>
      <c r="C40" s="285"/>
      <c r="D40" s="284" t="s">
        <v>541</v>
      </c>
      <c r="E40" s="377" t="str">
        <f t="shared" si="2"/>
        <v>-TCL-Upcoming POC</v>
      </c>
      <c r="F40" s="273"/>
      <c r="G40" s="278"/>
      <c r="H40" s="284" t="s">
        <v>45</v>
      </c>
      <c r="I40" s="286" t="s">
        <v>366</v>
      </c>
      <c r="J40" s="284" t="s">
        <v>13</v>
      </c>
      <c r="K40" s="278"/>
      <c r="L40" s="284" t="s">
        <v>542</v>
      </c>
      <c r="M40" s="286" t="s">
        <v>368</v>
      </c>
      <c r="N40" s="278"/>
      <c r="O40" s="273"/>
      <c r="P40" s="275"/>
      <c r="Q40" s="274">
        <v>43135</v>
      </c>
      <c r="R40" s="339"/>
      <c r="S40" s="279"/>
      <c r="T40" s="279"/>
      <c r="U40" s="355"/>
      <c r="V40" s="276"/>
      <c r="W40" s="277"/>
      <c r="X40" s="272" t="s">
        <v>97</v>
      </c>
      <c r="Y40" s="454" t="s">
        <v>456</v>
      </c>
      <c r="Z40" s="287" t="s">
        <v>630</v>
      </c>
      <c r="AA40" s="353"/>
      <c r="AB40" s="353"/>
      <c r="AC40" s="353"/>
      <c r="AD40" s="353"/>
      <c r="AE40" s="353"/>
      <c r="AF40" s="353"/>
      <c r="AG40" s="353"/>
      <c r="AH40" s="353"/>
      <c r="AI40" s="353"/>
      <c r="AJ40" s="353"/>
      <c r="AK40" s="353"/>
      <c r="AL40" s="353"/>
      <c r="AM40" s="353"/>
      <c r="AN40" s="353"/>
    </row>
    <row r="41" spans="2:40" s="217" customFormat="1" ht="38.25">
      <c r="B41" s="285">
        <v>37</v>
      </c>
      <c r="C41" s="285"/>
      <c r="D41" s="284" t="s">
        <v>541</v>
      </c>
      <c r="E41" s="377" t="str">
        <f t="shared" si="2"/>
        <v>-TCL - STT Global-Upcoming POC</v>
      </c>
      <c r="F41" s="273"/>
      <c r="G41" s="278"/>
      <c r="H41" s="284" t="s">
        <v>45</v>
      </c>
      <c r="I41" s="286" t="s">
        <v>367</v>
      </c>
      <c r="J41" s="284" t="s">
        <v>13</v>
      </c>
      <c r="K41" s="278"/>
      <c r="L41" s="284" t="s">
        <v>542</v>
      </c>
      <c r="M41" s="286" t="s">
        <v>369</v>
      </c>
      <c r="N41" s="278"/>
      <c r="O41" s="273"/>
      <c r="P41" s="275"/>
      <c r="Q41" s="274"/>
      <c r="R41" s="339"/>
      <c r="S41" s="279"/>
      <c r="T41" s="279"/>
      <c r="U41" s="355"/>
      <c r="V41" s="276"/>
      <c r="W41" s="277"/>
      <c r="X41" s="272"/>
      <c r="Y41" s="454" t="s">
        <v>456</v>
      </c>
      <c r="Z41" s="287"/>
      <c r="AA41" s="353"/>
      <c r="AB41" s="353"/>
      <c r="AC41" s="353"/>
      <c r="AD41" s="353"/>
      <c r="AE41" s="353"/>
      <c r="AF41" s="353"/>
      <c r="AG41" s="353"/>
      <c r="AH41" s="353"/>
      <c r="AI41" s="353"/>
      <c r="AJ41" s="353"/>
      <c r="AK41" s="353"/>
      <c r="AL41" s="353"/>
      <c r="AM41" s="353"/>
      <c r="AN41" s="353"/>
    </row>
    <row r="42" spans="2:40" s="217" customFormat="1" ht="30">
      <c r="B42" s="285">
        <v>38</v>
      </c>
      <c r="C42" s="285"/>
      <c r="D42" s="284" t="s">
        <v>541</v>
      </c>
      <c r="E42" s="377" t="str">
        <f t="shared" si="2"/>
        <v>-Quest-Upcoming POC</v>
      </c>
      <c r="F42" s="273"/>
      <c r="G42" s="278"/>
      <c r="H42" s="284" t="s">
        <v>45</v>
      </c>
      <c r="I42" s="286" t="s">
        <v>127</v>
      </c>
      <c r="J42" s="284" t="s">
        <v>61</v>
      </c>
      <c r="K42" s="278"/>
      <c r="L42" s="284" t="s">
        <v>542</v>
      </c>
      <c r="M42" s="286"/>
      <c r="N42" s="278"/>
      <c r="O42" s="273"/>
      <c r="P42" s="275"/>
      <c r="Q42" s="274"/>
      <c r="R42" s="339"/>
      <c r="S42" s="279"/>
      <c r="T42" s="279"/>
      <c r="U42" s="355"/>
      <c r="V42" s="276"/>
      <c r="W42" s="277"/>
      <c r="X42" s="272"/>
      <c r="Y42" s="454" t="s">
        <v>456</v>
      </c>
      <c r="Z42" s="287"/>
      <c r="AA42" s="353"/>
      <c r="AB42" s="353"/>
      <c r="AC42" s="353"/>
      <c r="AD42" s="353"/>
      <c r="AE42" s="353"/>
      <c r="AF42" s="353"/>
      <c r="AG42" s="353"/>
      <c r="AH42" s="353"/>
      <c r="AI42" s="353"/>
      <c r="AJ42" s="353"/>
      <c r="AK42" s="353"/>
      <c r="AL42" s="353"/>
      <c r="AM42" s="353"/>
      <c r="AN42" s="353"/>
    </row>
    <row r="43" spans="2:40" s="217" customFormat="1" ht="30">
      <c r="B43" s="285">
        <v>39</v>
      </c>
      <c r="C43" s="285"/>
      <c r="D43" s="284" t="s">
        <v>541</v>
      </c>
      <c r="E43" s="377" t="str">
        <f t="shared" si="2"/>
        <v>-Future Generali-Upcoming POC</v>
      </c>
      <c r="F43" s="273"/>
      <c r="G43" s="278"/>
      <c r="H43" s="284" t="s">
        <v>332</v>
      </c>
      <c r="I43" s="286" t="s">
        <v>122</v>
      </c>
      <c r="J43" s="284" t="s">
        <v>13</v>
      </c>
      <c r="K43" s="278"/>
      <c r="L43" s="284" t="s">
        <v>542</v>
      </c>
      <c r="M43" s="286"/>
      <c r="N43" s="278"/>
      <c r="O43" s="273"/>
      <c r="P43" s="275"/>
      <c r="Q43" s="274"/>
      <c r="R43" s="339"/>
      <c r="S43" s="279"/>
      <c r="T43" s="279"/>
      <c r="U43" s="355"/>
      <c r="V43" s="276"/>
      <c r="W43" s="277"/>
      <c r="X43" s="272"/>
      <c r="Y43" s="454" t="s">
        <v>456</v>
      </c>
      <c r="Z43" s="287"/>
      <c r="AA43" s="353"/>
      <c r="AB43" s="353"/>
      <c r="AC43" s="353"/>
      <c r="AD43" s="353"/>
      <c r="AE43" s="353"/>
      <c r="AF43" s="353"/>
      <c r="AG43" s="353"/>
      <c r="AH43" s="353"/>
      <c r="AI43" s="353"/>
      <c r="AJ43" s="353"/>
      <c r="AK43" s="353"/>
      <c r="AL43" s="353"/>
      <c r="AM43" s="353"/>
      <c r="AN43" s="353"/>
    </row>
    <row r="44" spans="2:40" s="217" customFormat="1" ht="30">
      <c r="B44" s="285">
        <v>40</v>
      </c>
      <c r="C44" s="285"/>
      <c r="D44" s="284" t="s">
        <v>541</v>
      </c>
      <c r="E44" s="377" t="str">
        <f t="shared" si="2"/>
        <v>-SBD-Upcoming POC</v>
      </c>
      <c r="F44" s="273"/>
      <c r="G44" s="278"/>
      <c r="H44" s="284" t="s">
        <v>45</v>
      </c>
      <c r="I44" s="286" t="s">
        <v>124</v>
      </c>
      <c r="J44" s="284" t="s">
        <v>61</v>
      </c>
      <c r="K44" s="278"/>
      <c r="L44" s="284" t="s">
        <v>542</v>
      </c>
      <c r="M44" s="286"/>
      <c r="N44" s="278"/>
      <c r="O44" s="273"/>
      <c r="P44" s="275"/>
      <c r="Q44" s="274"/>
      <c r="R44" s="339"/>
      <c r="S44" s="279"/>
      <c r="T44" s="279"/>
      <c r="U44" s="355"/>
      <c r="V44" s="276"/>
      <c r="W44" s="277"/>
      <c r="X44" s="272"/>
      <c r="Y44" s="454" t="s">
        <v>456</v>
      </c>
      <c r="Z44" s="287"/>
      <c r="AA44" s="353"/>
      <c r="AB44" s="353"/>
      <c r="AC44" s="353"/>
      <c r="AD44" s="353"/>
      <c r="AE44" s="353"/>
      <c r="AF44" s="353"/>
      <c r="AG44" s="353"/>
      <c r="AH44" s="353"/>
      <c r="AI44" s="353"/>
      <c r="AJ44" s="353"/>
      <c r="AK44" s="353"/>
      <c r="AL44" s="353"/>
      <c r="AM44" s="353"/>
      <c r="AN44" s="353"/>
    </row>
    <row r="45" spans="2:40" s="217" customFormat="1" ht="60">
      <c r="B45" s="285">
        <v>41</v>
      </c>
      <c r="C45" s="285"/>
      <c r="D45" s="284" t="s">
        <v>541</v>
      </c>
      <c r="E45" s="377" t="str">
        <f t="shared" si="2"/>
        <v>-Phillipines Airlines-Upcoming POC</v>
      </c>
      <c r="F45" s="273"/>
      <c r="G45" s="278"/>
      <c r="H45" s="284" t="s">
        <v>9</v>
      </c>
      <c r="I45" s="286" t="s">
        <v>361</v>
      </c>
      <c r="J45" s="284" t="s">
        <v>116</v>
      </c>
      <c r="K45" s="278"/>
      <c r="L45" s="284" t="s">
        <v>542</v>
      </c>
      <c r="M45" s="286"/>
      <c r="N45" s="278"/>
      <c r="O45" s="273">
        <v>43159</v>
      </c>
      <c r="P45" s="275"/>
      <c r="Q45" s="274"/>
      <c r="R45" s="339"/>
      <c r="S45" s="279"/>
      <c r="T45" s="279"/>
      <c r="U45" s="355"/>
      <c r="V45" s="276"/>
      <c r="W45" s="277"/>
      <c r="X45" s="272"/>
      <c r="Y45" s="454" t="s">
        <v>456</v>
      </c>
      <c r="Z45" s="287" t="s">
        <v>364</v>
      </c>
      <c r="AA45" s="353"/>
      <c r="AB45" s="353"/>
      <c r="AC45" s="353"/>
      <c r="AD45" s="353"/>
      <c r="AE45" s="353"/>
      <c r="AF45" s="353"/>
      <c r="AG45" s="353"/>
      <c r="AH45" s="353"/>
      <c r="AI45" s="353"/>
      <c r="AJ45" s="353"/>
      <c r="AK45" s="353"/>
      <c r="AL45" s="353"/>
      <c r="AM45" s="353"/>
      <c r="AN45" s="353"/>
    </row>
    <row r="46" spans="2:40" s="217" customFormat="1" ht="60">
      <c r="B46" s="285">
        <v>42</v>
      </c>
      <c r="C46" s="285"/>
      <c r="D46" s="284" t="s">
        <v>541</v>
      </c>
      <c r="E46" s="377" t="str">
        <f t="shared" si="2"/>
        <v>-Medical City-Upcoming POC</v>
      </c>
      <c r="F46" s="273"/>
      <c r="G46" s="278"/>
      <c r="H46" s="284" t="s">
        <v>9</v>
      </c>
      <c r="I46" s="286" t="s">
        <v>362</v>
      </c>
      <c r="J46" s="284" t="s">
        <v>116</v>
      </c>
      <c r="K46" s="278"/>
      <c r="L46" s="284" t="s">
        <v>542</v>
      </c>
      <c r="M46" s="286" t="s">
        <v>363</v>
      </c>
      <c r="N46" s="278"/>
      <c r="O46" s="273"/>
      <c r="P46" s="275"/>
      <c r="Q46" s="274"/>
      <c r="R46" s="339"/>
      <c r="S46" s="279"/>
      <c r="T46" s="279"/>
      <c r="U46" s="355"/>
      <c r="V46" s="276"/>
      <c r="W46" s="277"/>
      <c r="X46" s="272"/>
      <c r="Y46" s="454" t="s">
        <v>456</v>
      </c>
      <c r="Z46" s="287" t="s">
        <v>365</v>
      </c>
      <c r="AA46" s="353"/>
      <c r="AB46" s="353"/>
      <c r="AC46" s="353"/>
      <c r="AD46" s="353"/>
      <c r="AE46" s="353"/>
      <c r="AF46" s="353"/>
      <c r="AG46" s="353"/>
      <c r="AH46" s="353"/>
      <c r="AI46" s="353"/>
      <c r="AJ46" s="353"/>
      <c r="AK46" s="353"/>
      <c r="AL46" s="353"/>
      <c r="AM46" s="353"/>
      <c r="AN46" s="353"/>
    </row>
    <row r="47" spans="2:40" s="217" customFormat="1" ht="30">
      <c r="B47" s="377">
        <v>43</v>
      </c>
      <c r="C47" s="377"/>
      <c r="D47" s="390" t="s">
        <v>636</v>
      </c>
      <c r="E47" s="377" t="str">
        <f t="shared" si="2"/>
        <v>-GIC-Internal</v>
      </c>
      <c r="F47" s="379">
        <v>43144</v>
      </c>
      <c r="G47" s="378" t="s">
        <v>597</v>
      </c>
      <c r="H47" s="389"/>
      <c r="I47" s="380" t="s">
        <v>596</v>
      </c>
      <c r="J47" s="390" t="s">
        <v>13</v>
      </c>
      <c r="K47" s="378"/>
      <c r="L47" s="377" t="s">
        <v>613</v>
      </c>
      <c r="M47" s="380"/>
      <c r="N47" s="378"/>
      <c r="O47" s="379"/>
      <c r="P47" s="391"/>
      <c r="Q47" s="382"/>
      <c r="R47" s="383"/>
      <c r="S47" s="384"/>
      <c r="T47" s="384"/>
      <c r="U47" s="392"/>
      <c r="V47" s="393"/>
      <c r="W47" s="387"/>
      <c r="X47" s="381"/>
      <c r="Y47" s="454" t="s">
        <v>456</v>
      </c>
      <c r="Z47" s="287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</row>
    <row r="48" spans="2:40" s="217" customFormat="1" ht="30">
      <c r="B48" s="285">
        <v>44</v>
      </c>
      <c r="C48" s="285"/>
      <c r="D48" s="390" t="s">
        <v>636</v>
      </c>
      <c r="E48" s="377" t="str">
        <f t="shared" si="2"/>
        <v>-GIC-Internal</v>
      </c>
      <c r="F48" s="273">
        <v>43144</v>
      </c>
      <c r="G48" s="278" t="s">
        <v>598</v>
      </c>
      <c r="H48" s="284"/>
      <c r="I48" s="286" t="s">
        <v>596</v>
      </c>
      <c r="J48" s="284" t="s">
        <v>61</v>
      </c>
      <c r="K48" s="278"/>
      <c r="L48" s="285" t="s">
        <v>613</v>
      </c>
      <c r="M48" s="286"/>
      <c r="N48" s="278"/>
      <c r="O48" s="273"/>
      <c r="P48" s="275"/>
      <c r="Q48" s="274"/>
      <c r="R48" s="339"/>
      <c r="S48" s="279"/>
      <c r="T48" s="279"/>
      <c r="U48" s="355"/>
      <c r="V48" s="276"/>
      <c r="W48" s="277"/>
      <c r="X48" s="272"/>
      <c r="Y48" s="454" t="s">
        <v>456</v>
      </c>
      <c r="Z48" s="287"/>
      <c r="AA48" s="353">
        <f>SUM(AA4:AA47)</f>
        <v>13200</v>
      </c>
      <c r="AB48" s="353">
        <f>SUM(AB4:AB47)</f>
        <v>77760</v>
      </c>
      <c r="AC48" s="353">
        <f t="shared" ref="AC48:AN48" si="6">SUM(AC4:AC47)</f>
        <v>77760</v>
      </c>
      <c r="AD48" s="353">
        <f t="shared" si="6"/>
        <v>76826.666666666672</v>
      </c>
      <c r="AE48" s="353">
        <f t="shared" si="6"/>
        <v>56960</v>
      </c>
      <c r="AF48" s="353">
        <f t="shared" si="6"/>
        <v>56960</v>
      </c>
      <c r="AG48" s="353">
        <f t="shared" si="6"/>
        <v>16960</v>
      </c>
      <c r="AH48" s="353">
        <f t="shared" si="6"/>
        <v>10800</v>
      </c>
      <c r="AI48" s="353">
        <f t="shared" si="6"/>
        <v>10800</v>
      </c>
      <c r="AJ48" s="353">
        <f t="shared" si="6"/>
        <v>0</v>
      </c>
      <c r="AK48" s="353">
        <f t="shared" si="6"/>
        <v>0</v>
      </c>
      <c r="AL48" s="353">
        <f t="shared" si="6"/>
        <v>0</v>
      </c>
      <c r="AM48" s="353">
        <f t="shared" si="6"/>
        <v>0</v>
      </c>
      <c r="AN48" s="353">
        <f t="shared" si="6"/>
        <v>0</v>
      </c>
    </row>
    <row r="49" spans="2:40" ht="30">
      <c r="B49" s="285">
        <v>45</v>
      </c>
      <c r="C49" s="285"/>
      <c r="D49" s="390" t="s">
        <v>636</v>
      </c>
      <c r="E49" s="377" t="str">
        <f t="shared" si="2"/>
        <v>-GIC-Internal</v>
      </c>
      <c r="F49" s="273">
        <v>43144</v>
      </c>
      <c r="G49" s="278" t="s">
        <v>599</v>
      </c>
      <c r="H49" s="94"/>
      <c r="I49" s="286" t="s">
        <v>596</v>
      </c>
      <c r="J49" s="284" t="s">
        <v>0</v>
      </c>
      <c r="K49" s="94"/>
      <c r="L49" s="285" t="s">
        <v>613</v>
      </c>
      <c r="M49" s="148"/>
      <c r="N49" s="285"/>
      <c r="O49" s="94"/>
      <c r="P49" s="94"/>
      <c r="Q49" s="94"/>
      <c r="R49" s="285"/>
      <c r="S49" s="285"/>
      <c r="T49" s="285"/>
      <c r="U49" s="369"/>
      <c r="V49" s="353"/>
      <c r="W49" s="353"/>
      <c r="X49" s="285"/>
      <c r="Y49" s="454" t="s">
        <v>456</v>
      </c>
      <c r="Z49" s="287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</row>
    <row r="50" spans="2:40" ht="30">
      <c r="B50" s="285">
        <v>46</v>
      </c>
      <c r="C50" s="285"/>
      <c r="D50" s="390" t="s">
        <v>636</v>
      </c>
      <c r="E50" s="377" t="str">
        <f t="shared" si="2"/>
        <v>-GIC-Internal</v>
      </c>
      <c r="F50" s="273">
        <v>43144</v>
      </c>
      <c r="G50" s="278" t="s">
        <v>600</v>
      </c>
      <c r="H50" s="94"/>
      <c r="I50" s="286" t="s">
        <v>596</v>
      </c>
      <c r="J50" s="284" t="s">
        <v>0</v>
      </c>
      <c r="K50" s="94"/>
      <c r="L50" s="285" t="s">
        <v>613</v>
      </c>
      <c r="M50" s="148"/>
      <c r="N50" s="285"/>
      <c r="O50" s="94"/>
      <c r="P50" s="94"/>
      <c r="Q50" s="94"/>
      <c r="R50" s="285"/>
      <c r="S50" s="285"/>
      <c r="T50" s="285"/>
      <c r="U50" s="369"/>
      <c r="V50" s="353"/>
      <c r="W50" s="353"/>
      <c r="X50" s="285"/>
      <c r="Y50" s="454" t="s">
        <v>456</v>
      </c>
      <c r="Z50" s="287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</row>
    <row r="51" spans="2:40" ht="30">
      <c r="B51" s="285">
        <v>47</v>
      </c>
      <c r="C51" s="285"/>
      <c r="D51" s="390" t="s">
        <v>636</v>
      </c>
      <c r="E51" s="377" t="str">
        <f t="shared" si="2"/>
        <v>-GIC-Internal</v>
      </c>
      <c r="F51" s="273">
        <v>43144</v>
      </c>
      <c r="G51" s="278" t="s">
        <v>601</v>
      </c>
      <c r="H51" s="94"/>
      <c r="I51" s="286" t="s">
        <v>596</v>
      </c>
      <c r="J51" s="284" t="s">
        <v>0</v>
      </c>
      <c r="K51" s="94"/>
      <c r="L51" s="285" t="s">
        <v>613</v>
      </c>
      <c r="M51" s="148"/>
      <c r="N51" s="285"/>
      <c r="O51" s="94"/>
      <c r="P51" s="94"/>
      <c r="Q51" s="94"/>
      <c r="R51" s="285"/>
      <c r="S51" s="285"/>
      <c r="T51" s="285"/>
      <c r="U51" s="369"/>
      <c r="V51" s="353"/>
      <c r="W51" s="353"/>
      <c r="X51" s="285"/>
      <c r="Y51" s="454" t="s">
        <v>456</v>
      </c>
      <c r="Z51" s="287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</row>
    <row r="52" spans="2:40" ht="45">
      <c r="B52" s="285">
        <v>48</v>
      </c>
      <c r="C52" s="285"/>
      <c r="D52" s="390" t="s">
        <v>636</v>
      </c>
      <c r="E52" s="377" t="str">
        <f t="shared" si="2"/>
        <v>-GIC-Internal</v>
      </c>
      <c r="F52" s="273">
        <v>43144</v>
      </c>
      <c r="G52" s="278" t="s">
        <v>602</v>
      </c>
      <c r="H52" s="94"/>
      <c r="I52" s="286" t="s">
        <v>596</v>
      </c>
      <c r="J52" s="284" t="s">
        <v>609</v>
      </c>
      <c r="K52" s="94"/>
      <c r="L52" s="285" t="s">
        <v>613</v>
      </c>
      <c r="M52" s="148"/>
      <c r="N52" s="285"/>
      <c r="O52" s="94"/>
      <c r="P52" s="94"/>
      <c r="Q52" s="94"/>
      <c r="R52" s="285"/>
      <c r="S52" s="285"/>
      <c r="T52" s="285"/>
      <c r="U52" s="369"/>
      <c r="V52" s="353"/>
      <c r="W52" s="353"/>
      <c r="X52" s="285"/>
      <c r="Y52" s="454" t="s">
        <v>456</v>
      </c>
      <c r="Z52" s="287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</row>
    <row r="53" spans="2:40" ht="45">
      <c r="B53" s="285">
        <v>49</v>
      </c>
      <c r="C53" s="285"/>
      <c r="D53" s="390" t="s">
        <v>636</v>
      </c>
      <c r="E53" s="377" t="str">
        <f t="shared" si="2"/>
        <v>-GIC-Internal</v>
      </c>
      <c r="F53" s="273">
        <v>43144</v>
      </c>
      <c r="G53" s="278" t="s">
        <v>603</v>
      </c>
      <c r="H53" s="94"/>
      <c r="I53" s="286" t="s">
        <v>596</v>
      </c>
      <c r="J53" s="284" t="s">
        <v>610</v>
      </c>
      <c r="K53" s="94"/>
      <c r="L53" s="285" t="s">
        <v>613</v>
      </c>
      <c r="M53" s="148"/>
      <c r="N53" s="285"/>
      <c r="O53" s="94"/>
      <c r="P53" s="94"/>
      <c r="Q53" s="94"/>
      <c r="R53" s="285"/>
      <c r="S53" s="285"/>
      <c r="T53" s="285"/>
      <c r="U53" s="369"/>
      <c r="V53" s="353"/>
      <c r="W53" s="353"/>
      <c r="X53" s="285"/>
      <c r="Y53" s="454" t="s">
        <v>456</v>
      </c>
      <c r="Z53" s="287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</row>
    <row r="54" spans="2:40" ht="45">
      <c r="B54" s="285">
        <v>50</v>
      </c>
      <c r="C54" s="285"/>
      <c r="D54" s="390" t="s">
        <v>636</v>
      </c>
      <c r="E54" s="377" t="str">
        <f t="shared" si="2"/>
        <v>-GIC-Internal</v>
      </c>
      <c r="F54" s="273">
        <v>43144</v>
      </c>
      <c r="G54" s="278" t="s">
        <v>604</v>
      </c>
      <c r="H54" s="94"/>
      <c r="I54" s="286" t="s">
        <v>596</v>
      </c>
      <c r="J54" s="284" t="s">
        <v>609</v>
      </c>
      <c r="K54" s="94"/>
      <c r="L54" s="285" t="s">
        <v>613</v>
      </c>
      <c r="M54" s="148"/>
      <c r="N54" s="285"/>
      <c r="O54" s="94"/>
      <c r="P54" s="94"/>
      <c r="Q54" s="94"/>
      <c r="R54" s="285"/>
      <c r="S54" s="285"/>
      <c r="T54" s="285"/>
      <c r="U54" s="369"/>
      <c r="V54" s="353"/>
      <c r="W54" s="353"/>
      <c r="X54" s="285"/>
      <c r="Y54" s="454" t="s">
        <v>456</v>
      </c>
      <c r="Z54" s="287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</row>
    <row r="55" spans="2:40" ht="45">
      <c r="B55" s="285">
        <v>51</v>
      </c>
      <c r="C55" s="285"/>
      <c r="D55" s="390" t="s">
        <v>636</v>
      </c>
      <c r="E55" s="377" t="str">
        <f t="shared" si="2"/>
        <v>-GIC-Internal</v>
      </c>
      <c r="F55" s="273">
        <v>43144</v>
      </c>
      <c r="G55" s="278" t="s">
        <v>605</v>
      </c>
      <c r="H55" s="94"/>
      <c r="I55" s="286" t="s">
        <v>596</v>
      </c>
      <c r="J55" s="284" t="s">
        <v>611</v>
      </c>
      <c r="K55" s="94"/>
      <c r="L55" s="285" t="s">
        <v>613</v>
      </c>
      <c r="M55" s="148"/>
      <c r="N55" s="285"/>
      <c r="O55" s="94"/>
      <c r="P55" s="94"/>
      <c r="Q55" s="94"/>
      <c r="R55" s="285"/>
      <c r="S55" s="285"/>
      <c r="T55" s="285"/>
      <c r="U55" s="369"/>
      <c r="V55" s="353"/>
      <c r="W55" s="353"/>
      <c r="X55" s="285"/>
      <c r="Y55" s="454" t="s">
        <v>456</v>
      </c>
      <c r="Z55" s="287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</row>
    <row r="56" spans="2:40" ht="30">
      <c r="B56" s="285">
        <v>52</v>
      </c>
      <c r="C56" s="285"/>
      <c r="D56" s="390" t="s">
        <v>636</v>
      </c>
      <c r="E56" s="377" t="str">
        <f t="shared" si="2"/>
        <v>-GIC-Internal</v>
      </c>
      <c r="F56" s="273">
        <v>43144</v>
      </c>
      <c r="G56" s="278" t="s">
        <v>606</v>
      </c>
      <c r="H56" s="94"/>
      <c r="I56" s="286" t="s">
        <v>596</v>
      </c>
      <c r="J56" s="284" t="s">
        <v>612</v>
      </c>
      <c r="K56" s="94"/>
      <c r="L56" s="285" t="s">
        <v>613</v>
      </c>
      <c r="M56" s="148"/>
      <c r="N56" s="285"/>
      <c r="O56" s="94"/>
      <c r="P56" s="94"/>
      <c r="Q56" s="94"/>
      <c r="R56" s="285"/>
      <c r="S56" s="285"/>
      <c r="T56" s="285"/>
      <c r="U56" s="369"/>
      <c r="V56" s="353"/>
      <c r="W56" s="353"/>
      <c r="X56" s="285"/>
      <c r="Y56" s="454" t="s">
        <v>456</v>
      </c>
      <c r="Z56" s="287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</row>
    <row r="57" spans="2:40" ht="30">
      <c r="B57" s="285">
        <v>53</v>
      </c>
      <c r="C57" s="285"/>
      <c r="D57" s="390" t="s">
        <v>636</v>
      </c>
      <c r="E57" s="377" t="str">
        <f t="shared" si="2"/>
        <v>-GIC-Internal</v>
      </c>
      <c r="F57" s="273">
        <v>43144</v>
      </c>
      <c r="G57" s="278" t="s">
        <v>607</v>
      </c>
      <c r="H57" s="94"/>
      <c r="I57" s="286" t="s">
        <v>596</v>
      </c>
      <c r="J57" s="284" t="s">
        <v>0</v>
      </c>
      <c r="K57" s="94"/>
      <c r="L57" s="285" t="s">
        <v>613</v>
      </c>
      <c r="M57" s="148"/>
      <c r="N57" s="285"/>
      <c r="O57" s="94"/>
      <c r="P57" s="94"/>
      <c r="Q57" s="94"/>
      <c r="R57" s="285"/>
      <c r="S57" s="285"/>
      <c r="T57" s="285"/>
      <c r="U57" s="369"/>
      <c r="V57" s="353"/>
      <c r="W57" s="353"/>
      <c r="X57" s="285"/>
      <c r="Y57" s="454" t="s">
        <v>456</v>
      </c>
      <c r="Z57" s="287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</row>
    <row r="58" spans="2:40" ht="15">
      <c r="B58" s="285">
        <v>54</v>
      </c>
      <c r="C58" s="285"/>
      <c r="D58" s="390" t="s">
        <v>636</v>
      </c>
      <c r="E58" s="377" t="str">
        <f t="shared" si="2"/>
        <v>-GIC-Internal</v>
      </c>
      <c r="F58" s="273">
        <v>43144</v>
      </c>
      <c r="G58" s="278" t="s">
        <v>608</v>
      </c>
      <c r="H58" s="94"/>
      <c r="I58" s="286" t="s">
        <v>596</v>
      </c>
      <c r="J58" s="284" t="s">
        <v>0</v>
      </c>
      <c r="K58" s="94"/>
      <c r="L58" s="285" t="s">
        <v>613</v>
      </c>
      <c r="M58" s="148"/>
      <c r="N58" s="285"/>
      <c r="O58" s="94"/>
      <c r="P58" s="94"/>
      <c r="Q58" s="94"/>
      <c r="R58" s="285"/>
      <c r="S58" s="285"/>
      <c r="T58" s="285"/>
      <c r="U58" s="369"/>
      <c r="V58" s="353"/>
      <c r="W58" s="353"/>
      <c r="X58" s="285"/>
      <c r="Y58" s="454" t="s">
        <v>456</v>
      </c>
      <c r="Z58" s="287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</row>
    <row r="59" spans="2:40" ht="99.75" customHeight="1">
      <c r="B59" s="285">
        <v>36</v>
      </c>
      <c r="C59" s="285"/>
      <c r="D59" s="284" t="s">
        <v>541</v>
      </c>
      <c r="E59" s="377" t="str">
        <f t="shared" si="2"/>
        <v>-Globe Telecom-Upcoming POC</v>
      </c>
      <c r="F59" s="285"/>
      <c r="G59" s="94"/>
      <c r="H59" s="284" t="s">
        <v>9</v>
      </c>
      <c r="I59" s="286" t="s">
        <v>115</v>
      </c>
      <c r="J59" s="284" t="s">
        <v>116</v>
      </c>
      <c r="K59" s="94"/>
      <c r="L59" s="285"/>
      <c r="M59" s="286" t="s">
        <v>346</v>
      </c>
      <c r="N59" s="285"/>
      <c r="O59" s="94"/>
      <c r="P59" s="94"/>
      <c r="Q59" s="94"/>
      <c r="R59" s="285"/>
      <c r="S59" s="285"/>
      <c r="T59" s="285"/>
      <c r="U59" s="369"/>
      <c r="V59" s="353"/>
      <c r="W59" s="353"/>
      <c r="X59" s="285"/>
      <c r="Y59" s="454" t="s">
        <v>456</v>
      </c>
      <c r="Z59" s="287" t="s">
        <v>347</v>
      </c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</row>
    <row r="60" spans="2:40" ht="60.75" thickBot="1">
      <c r="B60" s="416">
        <v>37</v>
      </c>
      <c r="C60" s="416"/>
      <c r="D60" s="417" t="s">
        <v>541</v>
      </c>
      <c r="E60" s="418" t="str">
        <f t="shared" si="2"/>
        <v>-TCTS-End client-Upcoming POC</v>
      </c>
      <c r="F60" s="416"/>
      <c r="G60" s="415"/>
      <c r="H60" s="415"/>
      <c r="I60" s="414" t="s">
        <v>633</v>
      </c>
      <c r="J60" s="415"/>
      <c r="K60" s="94"/>
      <c r="L60" s="416"/>
      <c r="M60" s="286" t="s">
        <v>634</v>
      </c>
      <c r="N60" s="285"/>
      <c r="O60" s="415"/>
      <c r="P60" s="415"/>
      <c r="Q60" s="94"/>
      <c r="R60" s="416"/>
      <c r="S60" s="416"/>
      <c r="T60" s="416"/>
      <c r="U60" s="419"/>
      <c r="V60" s="420"/>
      <c r="W60" s="420"/>
      <c r="X60" s="416"/>
      <c r="Y60" s="454" t="s">
        <v>456</v>
      </c>
      <c r="Z60" s="287" t="s">
        <v>635</v>
      </c>
      <c r="AA60" s="415"/>
      <c r="AB60" s="415"/>
      <c r="AC60" s="415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</row>
    <row r="61" spans="2:40" ht="24" customHeight="1" thickBot="1">
      <c r="B61" s="411"/>
      <c r="C61" s="411"/>
      <c r="D61" s="412"/>
      <c r="E61" s="412"/>
      <c r="F61" s="411"/>
      <c r="G61" s="412"/>
      <c r="H61" s="413"/>
      <c r="I61" s="497" t="s">
        <v>301</v>
      </c>
      <c r="J61" s="498"/>
      <c r="L61" s="411"/>
      <c r="O61" s="499"/>
      <c r="P61" s="498"/>
      <c r="R61" s="421">
        <f>SUBTOTAL(9,R4:R26)</f>
        <v>77</v>
      </c>
      <c r="S61" s="421">
        <f>SUBTOTAL(9,S4:S26)</f>
        <v>35</v>
      </c>
      <c r="T61" s="421">
        <f t="shared" ref="T61:W61" si="7">SUBTOTAL(9,T4:T26)</f>
        <v>12</v>
      </c>
      <c r="U61" s="421">
        <f t="shared" si="7"/>
        <v>21</v>
      </c>
      <c r="V61" s="422">
        <f t="shared" si="7"/>
        <v>84793.333333333328</v>
      </c>
      <c r="W61" s="422">
        <f t="shared" si="7"/>
        <v>1625260</v>
      </c>
      <c r="X61" s="423"/>
      <c r="AA61" s="424">
        <f t="shared" ref="AA61:AB61" si="8">SUBTOTAL(9,AA4:AA26)</f>
        <v>13200</v>
      </c>
      <c r="AB61" s="422">
        <f t="shared" si="8"/>
        <v>77760</v>
      </c>
      <c r="AC61" s="425">
        <f>SUBTOTAL(9,AC4:AC26)</f>
        <v>77760</v>
      </c>
    </row>
  </sheetData>
  <autoFilter ref="A3:Z60"/>
  <mergeCells count="1">
    <mergeCell ref="C2:AN2"/>
  </mergeCells>
  <conditionalFormatting sqref="X32:X36 X23:X29 X38:X1048576 X1 X3:X20">
    <cfRule type="cellIs" dxfId="63" priority="202" operator="equal">
      <formula>$X$4</formula>
    </cfRule>
    <cfRule type="cellIs" dxfId="62" priority="203" operator="equal">
      <formula>#REF!</formula>
    </cfRule>
  </conditionalFormatting>
  <conditionalFormatting sqref="X21">
    <cfRule type="cellIs" dxfId="61" priority="77" operator="equal">
      <formula>$X$4</formula>
    </cfRule>
    <cfRule type="cellIs" dxfId="60" priority="78" operator="equal">
      <formula>#REF!</formula>
    </cfRule>
  </conditionalFormatting>
  <conditionalFormatting sqref="X22">
    <cfRule type="cellIs" dxfId="59" priority="73" operator="equal">
      <formula>$X$4</formula>
    </cfRule>
    <cfRule type="cellIs" dxfId="58" priority="74" operator="equal">
      <formula>#REF!</formula>
    </cfRule>
  </conditionalFormatting>
  <conditionalFormatting sqref="X30 X32">
    <cfRule type="cellIs" dxfId="57" priority="69" operator="equal">
      <formula>$X$4</formula>
    </cfRule>
    <cfRule type="cellIs" dxfId="56" priority="70" operator="equal">
      <formula>#REF!</formula>
    </cfRule>
  </conditionalFormatting>
  <conditionalFormatting sqref="X32">
    <cfRule type="cellIs" dxfId="55" priority="67" operator="equal">
      <formula>$X$4</formula>
    </cfRule>
    <cfRule type="cellIs" dxfId="54" priority="68" operator="equal">
      <formula>#REF!</formula>
    </cfRule>
  </conditionalFormatting>
  <conditionalFormatting sqref="X37">
    <cfRule type="cellIs" dxfId="53" priority="65" operator="equal">
      <formula>$X$4</formula>
    </cfRule>
    <cfRule type="cellIs" dxfId="52" priority="66" operator="equal">
      <formula>#REF!</formula>
    </cfRule>
  </conditionalFormatting>
  <conditionalFormatting sqref="X22">
    <cfRule type="cellIs" dxfId="51" priority="57" operator="equal">
      <formula>$X$4</formula>
    </cfRule>
    <cfRule type="cellIs" dxfId="50" priority="58" operator="equal">
      <formula>#REF!</formula>
    </cfRule>
  </conditionalFormatting>
  <conditionalFormatting sqref="X32:X1048576 X1 X3:X30">
    <cfRule type="cellIs" dxfId="49" priority="53" operator="equal">
      <formula>$X$13</formula>
    </cfRule>
    <cfRule type="cellIs" dxfId="48" priority="54" operator="equal">
      <formula>$X$15</formula>
    </cfRule>
  </conditionalFormatting>
  <conditionalFormatting sqref="C27:C30 C32:C1048576 C1 C3:C14">
    <cfRule type="cellIs" dxfId="47" priority="208" operator="equal">
      <formula>$C$15</formula>
    </cfRule>
    <cfRule type="cellIs" dxfId="46" priority="209" operator="equal">
      <formula>$C$16</formula>
    </cfRule>
    <cfRule type="cellIs" dxfId="45" priority="210" operator="equal">
      <formula>$C$4</formula>
    </cfRule>
    <cfRule type="cellIs" dxfId="44" priority="211" operator="equal">
      <formula>"Recieved"</formula>
    </cfRule>
  </conditionalFormatting>
  <conditionalFormatting sqref="X31">
    <cfRule type="cellIs" dxfId="43" priority="23" operator="equal">
      <formula>$X$4</formula>
    </cfRule>
    <cfRule type="cellIs" dxfId="42" priority="24" operator="equal">
      <formula>#REF!</formula>
    </cfRule>
  </conditionalFormatting>
  <conditionalFormatting sqref="X31">
    <cfRule type="cellIs" dxfId="41" priority="21" operator="equal">
      <formula>$X$13</formula>
    </cfRule>
    <cfRule type="cellIs" dxfId="40" priority="22" operator="equal">
      <formula>$X$15</formula>
    </cfRule>
  </conditionalFormatting>
  <conditionalFormatting sqref="C31">
    <cfRule type="cellIs" dxfId="39" priority="25" operator="equal">
      <formula>$C$15</formula>
    </cfRule>
    <cfRule type="cellIs" dxfId="38" priority="26" operator="equal">
      <formula>$C$16</formula>
    </cfRule>
    <cfRule type="cellIs" dxfId="37" priority="27" operator="equal">
      <formula>$C$4</formula>
    </cfRule>
    <cfRule type="cellIs" dxfId="36" priority="28" operator="equal">
      <formula>"Recieved"</formula>
    </cfRule>
  </conditionalFormatting>
  <conditionalFormatting sqref="C15:C17">
    <cfRule type="cellIs" dxfId="35" priority="17" operator="equal">
      <formula>$C$15</formula>
    </cfRule>
    <cfRule type="cellIs" dxfId="34" priority="18" operator="equal">
      <formula>$C$16</formula>
    </cfRule>
    <cfRule type="cellIs" dxfId="33" priority="19" operator="equal">
      <formula>$C$4</formula>
    </cfRule>
    <cfRule type="cellIs" dxfId="32" priority="20" operator="equal">
      <formula>"Recieved"</formula>
    </cfRule>
  </conditionalFormatting>
  <conditionalFormatting sqref="C18:C20">
    <cfRule type="cellIs" dxfId="31" priority="13" operator="equal">
      <formula>$C$15</formula>
    </cfRule>
    <cfRule type="cellIs" dxfId="30" priority="14" operator="equal">
      <formula>$C$16</formula>
    </cfRule>
    <cfRule type="cellIs" dxfId="29" priority="15" operator="equal">
      <formula>$C$4</formula>
    </cfRule>
    <cfRule type="cellIs" dxfId="28" priority="16" operator="equal">
      <formula>"Recieved"</formula>
    </cfRule>
  </conditionalFormatting>
  <conditionalFormatting sqref="C21">
    <cfRule type="cellIs" dxfId="27" priority="9" operator="equal">
      <formula>$C$15</formula>
    </cfRule>
    <cfRule type="cellIs" dxfId="26" priority="10" operator="equal">
      <formula>$C$16</formula>
    </cfRule>
    <cfRule type="cellIs" dxfId="25" priority="11" operator="equal">
      <formula>$C$4</formula>
    </cfRule>
    <cfRule type="cellIs" dxfId="24" priority="12" operator="equal">
      <formula>"Recieved"</formula>
    </cfRule>
  </conditionalFormatting>
  <conditionalFormatting sqref="C22:C25">
    <cfRule type="cellIs" dxfId="23" priority="5" operator="equal">
      <formula>$C$15</formula>
    </cfRule>
    <cfRule type="cellIs" dxfId="22" priority="6" operator="equal">
      <formula>$C$16</formula>
    </cfRule>
    <cfRule type="cellIs" dxfId="21" priority="7" operator="equal">
      <formula>$C$4</formula>
    </cfRule>
    <cfRule type="cellIs" dxfId="20" priority="8" operator="equal">
      <formula>"Recieved"</formula>
    </cfRule>
  </conditionalFormatting>
  <conditionalFormatting sqref="C26">
    <cfRule type="cellIs" dxfId="19" priority="1" operator="equal">
      <formula>$C$15</formula>
    </cfRule>
    <cfRule type="cellIs" dxfId="18" priority="2" operator="equal">
      <formula>$C$16</formula>
    </cfRule>
    <cfRule type="cellIs" dxfId="17" priority="3" operator="equal">
      <formula>$C$4</formula>
    </cfRule>
    <cfRule type="cellIs" dxfId="16" priority="4" operator="equal">
      <formula>"Recieved"</formula>
    </cfRule>
  </conditionalFormatting>
  <dataValidations count="4">
    <dataValidation type="list" allowBlank="1" showInputMessage="1" showErrorMessage="1" sqref="G27:H31 G9:H10 G21:H21 G24:H25 G13:H16 G4:H5">
      <formula1>ResourceType</formula1>
    </dataValidation>
    <dataValidation type="list" allowBlank="1" showInputMessage="1" showErrorMessage="1" sqref="X3:X1048576 X1">
      <formula1>RA</formula1>
    </dataValidation>
    <dataValidation type="list" allowBlank="1" showInputMessage="1" showErrorMessage="1" sqref="C4:C26">
      <formula1>POStatus</formula1>
    </dataValidation>
    <dataValidation type="list" allowBlank="1" showInputMessage="1" showErrorMessage="1" sqref="Y4:Y60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15" priority="7" operator="containsText" text="sun">
      <formula>NOT(ISERROR(SEARCH("sun",R2)))</formula>
    </cfRule>
    <cfRule type="cellIs" dxfId="14" priority="8" operator="equal">
      <formula>"Thu"</formula>
    </cfRule>
  </conditionalFormatting>
  <conditionalFormatting sqref="CJ2:CO2 CQ2:CS2 CX2:DC2 DE2:DJ2 CV2">
    <cfRule type="containsText" dxfId="13" priority="5" operator="containsText" text="sun">
      <formula>NOT(ISERROR(SEARCH("sun",CJ2)))</formula>
    </cfRule>
    <cfRule type="cellIs" dxfId="12" priority="6" operator="equal">
      <formula>"Thu"</formula>
    </cfRule>
  </conditionalFormatting>
  <conditionalFormatting sqref="DL2:DQ2 DS2:DX2 DZ2:EE2 EG2:EL2 EN2:ES2 EU2:EZ2 FB2:FG2 FI2:FN2 FP2:FU2 FW2:FY2">
    <cfRule type="containsText" dxfId="11" priority="3" operator="containsText" text="sun">
      <formula>NOT(ISERROR(SEARCH("sun",DL2)))</formula>
    </cfRule>
    <cfRule type="cellIs" dxfId="10" priority="4" operator="equal">
      <formula>"Thu"</formula>
    </cfRule>
  </conditionalFormatting>
  <conditionalFormatting sqref="CT2:CU2">
    <cfRule type="containsText" dxfId="9" priority="1" operator="containsText" text="sun">
      <formula>NOT(ISERROR(SEARCH("sun",CT2)))</formula>
    </cfRule>
    <cfRule type="cellIs" dxfId="8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26"/>
  <sheetViews>
    <sheetView showGridLines="0" tabSelected="1" topLeftCell="A117" workbookViewId="0">
      <pane xSplit="12" topLeftCell="M1" activePane="topRight" state="frozen"/>
      <selection pane="topRight" activeCell="G124" sqref="G124"/>
    </sheetView>
  </sheetViews>
  <sheetFormatPr defaultRowHeight="15"/>
  <cols>
    <col min="1" max="1" width="2.5703125" customWidth="1"/>
    <col min="2" max="2" width="21.140625" style="334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7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3"/>
      <c r="C2" s="250"/>
      <c r="D2" s="250"/>
      <c r="E2" s="250"/>
      <c r="F2" s="251"/>
      <c r="G2" s="250"/>
      <c r="H2" s="335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397" t="s">
        <v>479</v>
      </c>
      <c r="C3" s="398"/>
      <c r="D3" s="398"/>
      <c r="E3" s="398"/>
      <c r="F3" s="399">
        <f ca="1">TODAY()</f>
        <v>43150</v>
      </c>
      <c r="G3" s="398"/>
      <c r="H3" s="400"/>
      <c r="I3" s="398"/>
      <c r="J3" s="398"/>
      <c r="K3" s="398"/>
      <c r="L3" s="398"/>
      <c r="M3" s="252">
        <f ca="1">F3</f>
        <v>43150</v>
      </c>
      <c r="N3" s="252">
        <f ca="1">M3+1</f>
        <v>43151</v>
      </c>
      <c r="O3" s="252">
        <f t="shared" ref="O3:BL3" ca="1" si="0">N3+1</f>
        <v>43152</v>
      </c>
      <c r="P3" s="252">
        <f t="shared" ca="1" si="0"/>
        <v>43153</v>
      </c>
      <c r="Q3" s="252">
        <f t="shared" ca="1" si="0"/>
        <v>43154</v>
      </c>
      <c r="R3" s="252">
        <f t="shared" ca="1" si="0"/>
        <v>43155</v>
      </c>
      <c r="S3" s="252">
        <f t="shared" ca="1" si="0"/>
        <v>43156</v>
      </c>
      <c r="T3" s="252">
        <f t="shared" ca="1" si="0"/>
        <v>43157</v>
      </c>
      <c r="U3" s="252">
        <f t="shared" ca="1" si="0"/>
        <v>43158</v>
      </c>
      <c r="V3" s="252">
        <f t="shared" ca="1" si="0"/>
        <v>43159</v>
      </c>
      <c r="W3" s="252">
        <f t="shared" ca="1" si="0"/>
        <v>43160</v>
      </c>
      <c r="X3" s="252">
        <f t="shared" ca="1" si="0"/>
        <v>43161</v>
      </c>
      <c r="Y3" s="252">
        <f t="shared" ca="1" si="0"/>
        <v>43162</v>
      </c>
      <c r="Z3" s="252">
        <f t="shared" ca="1" si="0"/>
        <v>43163</v>
      </c>
      <c r="AA3" s="252">
        <f t="shared" ca="1" si="0"/>
        <v>43164</v>
      </c>
      <c r="AB3" s="252">
        <f t="shared" ca="1" si="0"/>
        <v>43165</v>
      </c>
      <c r="AC3" s="252">
        <f t="shared" ca="1" si="0"/>
        <v>43166</v>
      </c>
      <c r="AD3" s="252">
        <f t="shared" ca="1" si="0"/>
        <v>43167</v>
      </c>
      <c r="AE3" s="252">
        <f t="shared" ca="1" si="0"/>
        <v>43168</v>
      </c>
      <c r="AF3" s="252">
        <f t="shared" ca="1" si="0"/>
        <v>43169</v>
      </c>
      <c r="AG3" s="252">
        <f t="shared" ca="1" si="0"/>
        <v>43170</v>
      </c>
      <c r="AH3" s="252">
        <f t="shared" ca="1" si="0"/>
        <v>43171</v>
      </c>
      <c r="AI3" s="252">
        <f t="shared" ca="1" si="0"/>
        <v>43172</v>
      </c>
      <c r="AJ3" s="252">
        <f t="shared" ca="1" si="0"/>
        <v>43173</v>
      </c>
      <c r="AK3" s="252">
        <f t="shared" ca="1" si="0"/>
        <v>43174</v>
      </c>
      <c r="AL3" s="252">
        <f t="shared" ca="1" si="0"/>
        <v>43175</v>
      </c>
      <c r="AM3" s="252">
        <f t="shared" ca="1" si="0"/>
        <v>43176</v>
      </c>
      <c r="AN3" s="252">
        <f t="shared" ca="1" si="0"/>
        <v>43177</v>
      </c>
      <c r="AO3" s="252">
        <f t="shared" ca="1" si="0"/>
        <v>43178</v>
      </c>
      <c r="AP3" s="252">
        <f t="shared" ca="1" si="0"/>
        <v>43179</v>
      </c>
      <c r="AQ3" s="252">
        <f t="shared" ca="1" si="0"/>
        <v>43180</v>
      </c>
      <c r="AR3" s="252">
        <f t="shared" ca="1" si="0"/>
        <v>43181</v>
      </c>
      <c r="AS3" s="252">
        <f t="shared" ca="1" si="0"/>
        <v>43182</v>
      </c>
      <c r="AT3" s="252">
        <f t="shared" ca="1" si="0"/>
        <v>43183</v>
      </c>
      <c r="AU3" s="252">
        <f t="shared" ca="1" si="0"/>
        <v>43184</v>
      </c>
      <c r="AV3" s="252">
        <f t="shared" ca="1" si="0"/>
        <v>43185</v>
      </c>
      <c r="AW3" s="252">
        <f t="shared" ca="1" si="0"/>
        <v>43186</v>
      </c>
      <c r="AX3" s="252">
        <f t="shared" ca="1" si="0"/>
        <v>43187</v>
      </c>
      <c r="AY3" s="252">
        <f t="shared" ca="1" si="0"/>
        <v>43188</v>
      </c>
      <c r="AZ3" s="252">
        <f t="shared" ca="1" si="0"/>
        <v>43189</v>
      </c>
      <c r="BA3" s="252">
        <f t="shared" ca="1" si="0"/>
        <v>43190</v>
      </c>
      <c r="BB3" s="252">
        <f t="shared" ca="1" si="0"/>
        <v>43191</v>
      </c>
      <c r="BC3" s="252">
        <f t="shared" ca="1" si="0"/>
        <v>43192</v>
      </c>
      <c r="BD3" s="252">
        <f t="shared" ca="1" si="0"/>
        <v>43193</v>
      </c>
      <c r="BE3" s="252">
        <f t="shared" ca="1" si="0"/>
        <v>43194</v>
      </c>
      <c r="BF3" s="252">
        <f t="shared" ca="1" si="0"/>
        <v>43195</v>
      </c>
      <c r="BG3" s="252">
        <f t="shared" ca="1" si="0"/>
        <v>43196</v>
      </c>
      <c r="BH3" s="252">
        <f t="shared" ca="1" si="0"/>
        <v>43197</v>
      </c>
      <c r="BI3" s="252">
        <f t="shared" ca="1" si="0"/>
        <v>43198</v>
      </c>
      <c r="BJ3" s="252">
        <f t="shared" ca="1" si="0"/>
        <v>43199</v>
      </c>
      <c r="BK3" s="252">
        <f t="shared" ca="1" si="0"/>
        <v>43200</v>
      </c>
      <c r="BL3" s="252">
        <f t="shared" ca="1" si="0"/>
        <v>43201</v>
      </c>
    </row>
    <row r="4" spans="1:64" ht="26.25">
      <c r="A4" s="250"/>
      <c r="B4" s="374" t="s">
        <v>451</v>
      </c>
      <c r="C4" s="401" t="s">
        <v>2</v>
      </c>
      <c r="D4" s="401" t="s">
        <v>284</v>
      </c>
      <c r="E4" s="401" t="s">
        <v>431</v>
      </c>
      <c r="F4" s="401" t="s">
        <v>400</v>
      </c>
      <c r="G4" s="401" t="s">
        <v>421</v>
      </c>
      <c r="H4" s="402" t="s">
        <v>455</v>
      </c>
      <c r="I4" s="401" t="s">
        <v>106</v>
      </c>
      <c r="J4" s="401" t="s">
        <v>275</v>
      </c>
      <c r="K4" s="401" t="s">
        <v>70</v>
      </c>
      <c r="L4" s="401" t="s">
        <v>152</v>
      </c>
      <c r="M4" s="298">
        <f ca="1">M3</f>
        <v>43150</v>
      </c>
      <c r="N4" s="253">
        <f ca="1">N3</f>
        <v>43151</v>
      </c>
      <c r="O4" s="253">
        <f t="shared" ref="O4:BL4" ca="1" si="1">O3</f>
        <v>43152</v>
      </c>
      <c r="P4" s="253">
        <f t="shared" ca="1" si="1"/>
        <v>43153</v>
      </c>
      <c r="Q4" s="253">
        <f t="shared" ca="1" si="1"/>
        <v>43154</v>
      </c>
      <c r="R4" s="253">
        <f t="shared" ca="1" si="1"/>
        <v>43155</v>
      </c>
      <c r="S4" s="298">
        <f t="shared" ca="1" si="1"/>
        <v>43156</v>
      </c>
      <c r="T4" s="298">
        <f t="shared" ca="1" si="1"/>
        <v>43157</v>
      </c>
      <c r="U4" s="253">
        <f t="shared" ca="1" si="1"/>
        <v>43158</v>
      </c>
      <c r="V4" s="253">
        <f t="shared" ca="1" si="1"/>
        <v>43159</v>
      </c>
      <c r="W4" s="253">
        <f t="shared" ca="1" si="1"/>
        <v>43160</v>
      </c>
      <c r="X4" s="253">
        <f t="shared" ca="1" si="1"/>
        <v>43161</v>
      </c>
      <c r="Y4" s="253">
        <f t="shared" ca="1" si="1"/>
        <v>43162</v>
      </c>
      <c r="Z4" s="298">
        <f t="shared" ca="1" si="1"/>
        <v>43163</v>
      </c>
      <c r="AA4" s="298">
        <f t="shared" ca="1" si="1"/>
        <v>43164</v>
      </c>
      <c r="AB4" s="253">
        <f t="shared" ca="1" si="1"/>
        <v>43165</v>
      </c>
      <c r="AC4" s="253">
        <f t="shared" ca="1" si="1"/>
        <v>43166</v>
      </c>
      <c r="AD4" s="253">
        <f t="shared" ca="1" si="1"/>
        <v>43167</v>
      </c>
      <c r="AE4" s="253">
        <f t="shared" ca="1" si="1"/>
        <v>43168</v>
      </c>
      <c r="AF4" s="253">
        <f t="shared" ca="1" si="1"/>
        <v>43169</v>
      </c>
      <c r="AG4" s="298">
        <f t="shared" ca="1" si="1"/>
        <v>43170</v>
      </c>
      <c r="AH4" s="298">
        <f t="shared" ca="1" si="1"/>
        <v>43171</v>
      </c>
      <c r="AI4" s="253">
        <f t="shared" ca="1" si="1"/>
        <v>43172</v>
      </c>
      <c r="AJ4" s="253">
        <f t="shared" ca="1" si="1"/>
        <v>43173</v>
      </c>
      <c r="AK4" s="253">
        <f t="shared" ca="1" si="1"/>
        <v>43174</v>
      </c>
      <c r="AL4" s="253">
        <f t="shared" ca="1" si="1"/>
        <v>43175</v>
      </c>
      <c r="AM4" s="253">
        <f t="shared" ca="1" si="1"/>
        <v>43176</v>
      </c>
      <c r="AN4" s="298">
        <f t="shared" ca="1" si="1"/>
        <v>43177</v>
      </c>
      <c r="AO4" s="298">
        <f t="shared" ca="1" si="1"/>
        <v>43178</v>
      </c>
      <c r="AP4" s="253">
        <f t="shared" ca="1" si="1"/>
        <v>43179</v>
      </c>
      <c r="AQ4" s="253">
        <f t="shared" ca="1" si="1"/>
        <v>43180</v>
      </c>
      <c r="AR4" s="253">
        <f t="shared" ca="1" si="1"/>
        <v>43181</v>
      </c>
      <c r="AS4" s="253">
        <f t="shared" ca="1" si="1"/>
        <v>43182</v>
      </c>
      <c r="AT4" s="253">
        <f t="shared" ca="1" si="1"/>
        <v>43183</v>
      </c>
      <c r="AU4" s="298">
        <f t="shared" ca="1" si="1"/>
        <v>43184</v>
      </c>
      <c r="AV4" s="298">
        <f t="shared" ca="1" si="1"/>
        <v>43185</v>
      </c>
      <c r="AW4" s="253">
        <f t="shared" ca="1" si="1"/>
        <v>43186</v>
      </c>
      <c r="AX4" s="253">
        <f t="shared" ca="1" si="1"/>
        <v>43187</v>
      </c>
      <c r="AY4" s="253">
        <f t="shared" ca="1" si="1"/>
        <v>43188</v>
      </c>
      <c r="AZ4" s="253">
        <f t="shared" ca="1" si="1"/>
        <v>43189</v>
      </c>
      <c r="BA4" s="253">
        <f t="shared" ca="1" si="1"/>
        <v>43190</v>
      </c>
      <c r="BB4" s="298">
        <f t="shared" ca="1" si="1"/>
        <v>43191</v>
      </c>
      <c r="BC4" s="298">
        <f t="shared" ca="1" si="1"/>
        <v>43192</v>
      </c>
      <c r="BD4" s="253">
        <f t="shared" ca="1" si="1"/>
        <v>43193</v>
      </c>
      <c r="BE4" s="253">
        <f t="shared" ca="1" si="1"/>
        <v>43194</v>
      </c>
      <c r="BF4" s="253">
        <f t="shared" ca="1" si="1"/>
        <v>43195</v>
      </c>
      <c r="BG4" s="253">
        <f t="shared" ca="1" si="1"/>
        <v>43196</v>
      </c>
      <c r="BH4" s="253">
        <f t="shared" ca="1" si="1"/>
        <v>43197</v>
      </c>
      <c r="BI4" s="298">
        <f t="shared" ca="1" si="1"/>
        <v>43198</v>
      </c>
      <c r="BJ4" s="298">
        <f t="shared" ca="1" si="1"/>
        <v>43199</v>
      </c>
      <c r="BK4" s="253">
        <f t="shared" ca="1" si="1"/>
        <v>43200</v>
      </c>
      <c r="BL4" s="253">
        <f t="shared" ca="1" si="1"/>
        <v>43201</v>
      </c>
    </row>
    <row r="5" spans="1:64" ht="30" customHeight="1">
      <c r="A5" s="250"/>
      <c r="B5" s="254" t="s">
        <v>466</v>
      </c>
      <c r="C5" s="254" t="s">
        <v>531</v>
      </c>
      <c r="D5" s="254" t="s">
        <v>405</v>
      </c>
      <c r="E5" s="254" t="s">
        <v>68</v>
      </c>
      <c r="F5" s="254" t="s">
        <v>155</v>
      </c>
      <c r="G5" s="254" t="s">
        <v>276</v>
      </c>
      <c r="H5" s="336"/>
      <c r="I5" s="255">
        <v>43150</v>
      </c>
      <c r="J5" s="255">
        <v>43176</v>
      </c>
      <c r="K5" s="255"/>
      <c r="L5" s="403">
        <v>1</v>
      </c>
      <c r="M5" s="265">
        <f t="shared" ref="M5:V14" ca="1" si="2">IF((AND(M$3&gt;=$I5,M$3&lt;=$J5)),$L5,0)</f>
        <v>1</v>
      </c>
      <c r="N5" s="265">
        <f t="shared" ca="1" si="2"/>
        <v>1</v>
      </c>
      <c r="O5" s="265">
        <f t="shared" ca="1" si="2"/>
        <v>1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4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4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0</v>
      </c>
      <c r="AO5" s="265">
        <f t="shared" ca="1" si="4"/>
        <v>0</v>
      </c>
      <c r="AP5" s="265">
        <f t="shared" ca="1" si="4"/>
        <v>0</v>
      </c>
      <c r="AQ5" s="265">
        <f t="shared" ref="AQ5:AZ14" ca="1" si="5">IF((AND(AQ$3&gt;=$I5,AQ$3&lt;=$J5)),$L5,0)</f>
        <v>0</v>
      </c>
      <c r="AR5" s="265">
        <f t="shared" ca="1" si="5"/>
        <v>0</v>
      </c>
      <c r="AS5" s="265">
        <f t="shared" ca="1" si="5"/>
        <v>0</v>
      </c>
      <c r="AT5" s="265">
        <f t="shared" ca="1" si="5"/>
        <v>0</v>
      </c>
      <c r="AU5" s="265">
        <f t="shared" ca="1" si="5"/>
        <v>0</v>
      </c>
      <c r="AV5" s="265">
        <f t="shared" ca="1" si="5"/>
        <v>0</v>
      </c>
      <c r="AW5" s="265">
        <f t="shared" ca="1" si="5"/>
        <v>0</v>
      </c>
      <c r="AX5" s="265">
        <f t="shared" ca="1" si="5"/>
        <v>0</v>
      </c>
      <c r="AY5" s="265">
        <f t="shared" ca="1" si="5"/>
        <v>0</v>
      </c>
      <c r="AZ5" s="265">
        <f t="shared" ca="1" si="5"/>
        <v>0</v>
      </c>
      <c r="BA5" s="265">
        <f t="shared" ref="BA5:BL14" ca="1" si="6">IF((AND(BA$3&gt;=$I5,BA$3&lt;=$J5)),$L5,0)</f>
        <v>0</v>
      </c>
      <c r="BB5" s="265">
        <f t="shared" ca="1" si="6"/>
        <v>0</v>
      </c>
      <c r="BC5" s="265">
        <f t="shared" ca="1" si="6"/>
        <v>0</v>
      </c>
      <c r="BD5" s="265">
        <f t="shared" ca="1" si="6"/>
        <v>0</v>
      </c>
      <c r="BE5" s="265">
        <f t="shared" ca="1" si="6"/>
        <v>0</v>
      </c>
      <c r="BF5" s="265">
        <f t="shared" ca="1" si="6"/>
        <v>0</v>
      </c>
      <c r="BG5" s="265">
        <f t="shared" ca="1" si="6"/>
        <v>0</v>
      </c>
      <c r="BH5" s="265">
        <f t="shared" ca="1" si="6"/>
        <v>0</v>
      </c>
      <c r="BI5" s="265">
        <f t="shared" ca="1" si="6"/>
        <v>0</v>
      </c>
      <c r="BJ5" s="265">
        <f t="shared" ca="1" si="6"/>
        <v>0</v>
      </c>
      <c r="BK5" s="265">
        <f t="shared" ca="1" si="6"/>
        <v>0</v>
      </c>
      <c r="BL5" s="265">
        <f t="shared" ca="1" si="6"/>
        <v>0</v>
      </c>
    </row>
    <row r="6" spans="1:64" s="231" customFormat="1" ht="30" customHeight="1">
      <c r="A6" s="250"/>
      <c r="B6" s="254" t="s">
        <v>466</v>
      </c>
      <c r="C6" s="254" t="s">
        <v>531</v>
      </c>
      <c r="D6" s="254" t="s">
        <v>405</v>
      </c>
      <c r="E6" s="254" t="s">
        <v>68</v>
      </c>
      <c r="F6" s="254" t="s">
        <v>165</v>
      </c>
      <c r="G6" s="254" t="s">
        <v>398</v>
      </c>
      <c r="H6" s="336" t="s">
        <v>92</v>
      </c>
      <c r="I6" s="255">
        <v>43161</v>
      </c>
      <c r="J6" s="255">
        <v>43190</v>
      </c>
      <c r="K6" s="255"/>
      <c r="L6" s="403">
        <v>1</v>
      </c>
      <c r="M6" s="265">
        <f t="shared" ca="1" si="2"/>
        <v>0</v>
      </c>
      <c r="N6" s="265">
        <f t="shared" ca="1" si="2"/>
        <v>0</v>
      </c>
      <c r="O6" s="265">
        <f t="shared" ca="1" si="2"/>
        <v>0</v>
      </c>
      <c r="P6" s="265">
        <f t="shared" ca="1" si="2"/>
        <v>0</v>
      </c>
      <c r="Q6" s="265">
        <f t="shared" ca="1" si="2"/>
        <v>0</v>
      </c>
      <c r="R6" s="265">
        <f t="shared" ca="1" si="2"/>
        <v>0</v>
      </c>
      <c r="S6" s="265">
        <f t="shared" ca="1" si="2"/>
        <v>0</v>
      </c>
      <c r="T6" s="265">
        <f t="shared" ca="1" si="2"/>
        <v>0</v>
      </c>
      <c r="U6" s="265">
        <f t="shared" ca="1" si="2"/>
        <v>0</v>
      </c>
      <c r="V6" s="265">
        <f t="shared" ca="1" si="2"/>
        <v>0</v>
      </c>
      <c r="W6" s="265">
        <f t="shared" ca="1" si="3"/>
        <v>0</v>
      </c>
      <c r="X6" s="265">
        <f t="shared" ca="1" si="3"/>
        <v>1</v>
      </c>
      <c r="Y6" s="265">
        <f t="shared" ca="1" si="3"/>
        <v>1</v>
      </c>
      <c r="Z6" s="265">
        <f t="shared" ca="1" si="3"/>
        <v>1</v>
      </c>
      <c r="AA6" s="265">
        <f t="shared" ca="1" si="3"/>
        <v>1</v>
      </c>
      <c r="AB6" s="265">
        <f t="shared" ca="1" si="3"/>
        <v>1</v>
      </c>
      <c r="AC6" s="265">
        <f t="shared" ca="1" si="3"/>
        <v>1</v>
      </c>
      <c r="AD6" s="265">
        <f t="shared" ca="1" si="3"/>
        <v>1</v>
      </c>
      <c r="AE6" s="265">
        <f t="shared" ca="1" si="3"/>
        <v>1</v>
      </c>
      <c r="AF6" s="265">
        <f t="shared" ca="1" si="3"/>
        <v>1</v>
      </c>
      <c r="AG6" s="265">
        <f t="shared" ca="1" si="4"/>
        <v>1</v>
      </c>
      <c r="AH6" s="265">
        <f t="shared" ca="1" si="4"/>
        <v>1</v>
      </c>
      <c r="AI6" s="265">
        <f t="shared" ca="1" si="4"/>
        <v>1</v>
      </c>
      <c r="AJ6" s="265">
        <f t="shared" ca="1" si="4"/>
        <v>1</v>
      </c>
      <c r="AK6" s="265">
        <f t="shared" ca="1" si="4"/>
        <v>1</v>
      </c>
      <c r="AL6" s="265">
        <f t="shared" ca="1" si="4"/>
        <v>1</v>
      </c>
      <c r="AM6" s="265">
        <f t="shared" ca="1" si="4"/>
        <v>1</v>
      </c>
      <c r="AN6" s="265">
        <f t="shared" ca="1" si="4"/>
        <v>1</v>
      </c>
      <c r="AO6" s="265">
        <f t="shared" ca="1" si="4"/>
        <v>1</v>
      </c>
      <c r="AP6" s="265">
        <f t="shared" ca="1" si="4"/>
        <v>1</v>
      </c>
      <c r="AQ6" s="265">
        <f t="shared" ca="1" si="5"/>
        <v>1</v>
      </c>
      <c r="AR6" s="265">
        <f t="shared" ca="1" si="5"/>
        <v>1</v>
      </c>
      <c r="AS6" s="265">
        <f t="shared" ca="1" si="5"/>
        <v>1</v>
      </c>
      <c r="AT6" s="265">
        <f t="shared" ca="1" si="5"/>
        <v>1</v>
      </c>
      <c r="AU6" s="265">
        <f t="shared" ca="1" si="5"/>
        <v>1</v>
      </c>
      <c r="AV6" s="265">
        <f t="shared" ca="1" si="5"/>
        <v>1</v>
      </c>
      <c r="AW6" s="265">
        <f t="shared" ca="1" si="5"/>
        <v>1</v>
      </c>
      <c r="AX6" s="265">
        <f t="shared" ca="1" si="5"/>
        <v>1</v>
      </c>
      <c r="AY6" s="265">
        <f t="shared" ca="1" si="5"/>
        <v>1</v>
      </c>
      <c r="AZ6" s="265">
        <f t="shared" ca="1" si="5"/>
        <v>1</v>
      </c>
      <c r="BA6" s="265">
        <f t="shared" ca="1" si="6"/>
        <v>1</v>
      </c>
      <c r="BB6" s="265">
        <f t="shared" ca="1" si="6"/>
        <v>0</v>
      </c>
      <c r="BC6" s="265">
        <f t="shared" ca="1" si="6"/>
        <v>0</v>
      </c>
      <c r="BD6" s="265">
        <f t="shared" ca="1" si="6"/>
        <v>0</v>
      </c>
      <c r="BE6" s="265">
        <f t="shared" ca="1" si="6"/>
        <v>0</v>
      </c>
      <c r="BF6" s="265">
        <f t="shared" ca="1" si="6"/>
        <v>0</v>
      </c>
      <c r="BG6" s="265">
        <f t="shared" ca="1" si="6"/>
        <v>0</v>
      </c>
      <c r="BH6" s="265">
        <f t="shared" ca="1" si="6"/>
        <v>0</v>
      </c>
      <c r="BI6" s="265">
        <f t="shared" ca="1" si="6"/>
        <v>0</v>
      </c>
      <c r="BJ6" s="265">
        <f t="shared" ca="1" si="6"/>
        <v>0</v>
      </c>
      <c r="BK6" s="265">
        <f t="shared" ca="1" si="6"/>
        <v>0</v>
      </c>
      <c r="BL6" s="265">
        <f t="shared" ca="1" si="6"/>
        <v>0</v>
      </c>
    </row>
    <row r="7" spans="1:64" s="231" customFormat="1" ht="30" customHeight="1">
      <c r="A7" s="250"/>
      <c r="B7" s="254" t="s">
        <v>466</v>
      </c>
      <c r="C7" s="254" t="s">
        <v>531</v>
      </c>
      <c r="D7" s="254" t="s">
        <v>405</v>
      </c>
      <c r="E7" s="254" t="s">
        <v>68</v>
      </c>
      <c r="F7" s="332" t="s">
        <v>185</v>
      </c>
      <c r="G7" s="254" t="s">
        <v>191</v>
      </c>
      <c r="H7" s="336"/>
      <c r="I7" s="255">
        <v>43142</v>
      </c>
      <c r="J7" s="255">
        <v>43169</v>
      </c>
      <c r="K7" s="255"/>
      <c r="L7" s="403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0</v>
      </c>
      <c r="AH7" s="265">
        <f t="shared" ca="1" si="4"/>
        <v>0</v>
      </c>
      <c r="AI7" s="265">
        <f t="shared" ca="1" si="4"/>
        <v>0</v>
      </c>
      <c r="AJ7" s="265">
        <f t="shared" ca="1" si="4"/>
        <v>0</v>
      </c>
      <c r="AK7" s="265">
        <f t="shared" ca="1" si="4"/>
        <v>0</v>
      </c>
      <c r="AL7" s="265">
        <f t="shared" ca="1" si="4"/>
        <v>0</v>
      </c>
      <c r="AM7" s="265">
        <f t="shared" ca="1" si="4"/>
        <v>0</v>
      </c>
      <c r="AN7" s="265">
        <f t="shared" ca="1" si="4"/>
        <v>0</v>
      </c>
      <c r="AO7" s="265">
        <f t="shared" ca="1" si="4"/>
        <v>0</v>
      </c>
      <c r="AP7" s="265">
        <f t="shared" ca="1" si="4"/>
        <v>0</v>
      </c>
      <c r="AQ7" s="265">
        <f t="shared" ca="1" si="5"/>
        <v>0</v>
      </c>
      <c r="AR7" s="265">
        <f t="shared" ca="1" si="5"/>
        <v>0</v>
      </c>
      <c r="AS7" s="265">
        <f t="shared" ca="1" si="5"/>
        <v>0</v>
      </c>
      <c r="AT7" s="265">
        <f t="shared" ca="1" si="5"/>
        <v>0</v>
      </c>
      <c r="AU7" s="265">
        <f t="shared" ca="1" si="5"/>
        <v>0</v>
      </c>
      <c r="AV7" s="265">
        <f t="shared" ca="1" si="5"/>
        <v>0</v>
      </c>
      <c r="AW7" s="265">
        <f t="shared" ca="1" si="5"/>
        <v>0</v>
      </c>
      <c r="AX7" s="265">
        <f t="shared" ca="1" si="5"/>
        <v>0</v>
      </c>
      <c r="AY7" s="265">
        <f t="shared" ca="1" si="5"/>
        <v>0</v>
      </c>
      <c r="AZ7" s="265">
        <f t="shared" ca="1" si="5"/>
        <v>0</v>
      </c>
      <c r="BA7" s="265">
        <f t="shared" ca="1" si="6"/>
        <v>0</v>
      </c>
      <c r="BB7" s="265">
        <f t="shared" ca="1" si="6"/>
        <v>0</v>
      </c>
      <c r="BC7" s="265">
        <f t="shared" ca="1" si="6"/>
        <v>0</v>
      </c>
      <c r="BD7" s="265">
        <f t="shared" ca="1" si="6"/>
        <v>0</v>
      </c>
      <c r="BE7" s="265">
        <f t="shared" ca="1" si="6"/>
        <v>0</v>
      </c>
      <c r="BF7" s="265">
        <f t="shared" ca="1" si="6"/>
        <v>0</v>
      </c>
      <c r="BG7" s="265">
        <f t="shared" ca="1" si="6"/>
        <v>0</v>
      </c>
      <c r="BH7" s="265">
        <f t="shared" ca="1" si="6"/>
        <v>0</v>
      </c>
      <c r="BI7" s="265">
        <f t="shared" ca="1" si="6"/>
        <v>0</v>
      </c>
      <c r="BJ7" s="265">
        <f t="shared" ca="1" si="6"/>
        <v>0</v>
      </c>
      <c r="BK7" s="265">
        <f t="shared" ca="1" si="6"/>
        <v>0</v>
      </c>
      <c r="BL7" s="265">
        <f t="shared" ca="1" si="6"/>
        <v>0</v>
      </c>
    </row>
    <row r="8" spans="1:64" s="231" customFormat="1" ht="30" customHeight="1">
      <c r="A8" s="250"/>
      <c r="B8" s="254" t="s">
        <v>466</v>
      </c>
      <c r="C8" s="254" t="s">
        <v>531</v>
      </c>
      <c r="D8" s="254" t="s">
        <v>405</v>
      </c>
      <c r="E8" s="254" t="s">
        <v>68</v>
      </c>
      <c r="F8" s="254" t="s">
        <v>306</v>
      </c>
      <c r="G8" s="254" t="s">
        <v>188</v>
      </c>
      <c r="H8" s="336"/>
      <c r="I8" s="255">
        <v>43129</v>
      </c>
      <c r="J8" s="255">
        <v>43220</v>
      </c>
      <c r="K8" s="255"/>
      <c r="L8" s="403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customHeight="1">
      <c r="A9" s="250"/>
      <c r="B9" s="254" t="s">
        <v>466</v>
      </c>
      <c r="C9" s="254" t="s">
        <v>531</v>
      </c>
      <c r="D9" s="254" t="s">
        <v>405</v>
      </c>
      <c r="E9" s="254" t="s">
        <v>68</v>
      </c>
      <c r="F9" s="254" t="s">
        <v>196</v>
      </c>
      <c r="G9" s="254" t="s">
        <v>191</v>
      </c>
      <c r="H9" s="336"/>
      <c r="I9" s="255">
        <v>43161</v>
      </c>
      <c r="J9" s="255">
        <v>43190</v>
      </c>
      <c r="K9" s="255"/>
      <c r="L9" s="403">
        <v>1</v>
      </c>
      <c r="M9" s="265">
        <f t="shared" ca="1" si="2"/>
        <v>0</v>
      </c>
      <c r="N9" s="265">
        <f t="shared" ca="1" si="2"/>
        <v>0</v>
      </c>
      <c r="O9" s="265">
        <f t="shared" ca="1" si="2"/>
        <v>0</v>
      </c>
      <c r="P9" s="265">
        <f t="shared" ca="1" si="2"/>
        <v>0</v>
      </c>
      <c r="Q9" s="265">
        <f t="shared" ca="1" si="2"/>
        <v>0</v>
      </c>
      <c r="R9" s="265">
        <f t="shared" ca="1" si="2"/>
        <v>0</v>
      </c>
      <c r="S9" s="265">
        <f t="shared" ca="1" si="2"/>
        <v>0</v>
      </c>
      <c r="T9" s="265">
        <f t="shared" ca="1" si="2"/>
        <v>0</v>
      </c>
      <c r="U9" s="265">
        <f t="shared" ca="1" si="2"/>
        <v>0</v>
      </c>
      <c r="V9" s="265">
        <f t="shared" ca="1" si="2"/>
        <v>0</v>
      </c>
      <c r="W9" s="265">
        <f t="shared" ca="1" si="3"/>
        <v>0</v>
      </c>
      <c r="X9" s="265">
        <f t="shared" ca="1" si="3"/>
        <v>1</v>
      </c>
      <c r="Y9" s="265">
        <f t="shared" ca="1" si="3"/>
        <v>1</v>
      </c>
      <c r="Z9" s="265">
        <f t="shared" ca="1" si="3"/>
        <v>1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0</v>
      </c>
      <c r="BC9" s="265">
        <f t="shared" ca="1" si="6"/>
        <v>0</v>
      </c>
      <c r="BD9" s="265">
        <f t="shared" ca="1" si="6"/>
        <v>0</v>
      </c>
      <c r="BE9" s="265">
        <f t="shared" ca="1" si="6"/>
        <v>0</v>
      </c>
      <c r="BF9" s="265">
        <f t="shared" ca="1" si="6"/>
        <v>0</v>
      </c>
      <c r="BG9" s="265">
        <f t="shared" ca="1" si="6"/>
        <v>0</v>
      </c>
      <c r="BH9" s="265">
        <f t="shared" ca="1" si="6"/>
        <v>0</v>
      </c>
      <c r="BI9" s="265">
        <f t="shared" ca="1" si="6"/>
        <v>0</v>
      </c>
      <c r="BJ9" s="265">
        <f t="shared" ca="1" si="6"/>
        <v>0</v>
      </c>
      <c r="BK9" s="265">
        <f t="shared" ca="1" si="6"/>
        <v>0</v>
      </c>
      <c r="BL9" s="265">
        <f t="shared" ca="1" si="6"/>
        <v>0</v>
      </c>
    </row>
    <row r="10" spans="1:64" s="231" customFormat="1" ht="30" customHeight="1">
      <c r="A10" s="250"/>
      <c r="B10" s="254" t="s">
        <v>466</v>
      </c>
      <c r="C10" s="254" t="s">
        <v>531</v>
      </c>
      <c r="D10" s="254" t="s">
        <v>405</v>
      </c>
      <c r="E10" s="254" t="s">
        <v>68</v>
      </c>
      <c r="F10" s="254" t="s">
        <v>235</v>
      </c>
      <c r="G10" s="254" t="s">
        <v>191</v>
      </c>
      <c r="H10" s="336"/>
      <c r="I10" s="255">
        <v>43150</v>
      </c>
      <c r="J10" s="255">
        <v>43176</v>
      </c>
      <c r="K10" s="255"/>
      <c r="L10" s="403">
        <v>1</v>
      </c>
      <c r="M10" s="265">
        <f t="shared" ca="1" si="2"/>
        <v>1</v>
      </c>
      <c r="N10" s="265">
        <f t="shared" ca="1" si="2"/>
        <v>1</v>
      </c>
      <c r="O10" s="265">
        <f t="shared" ca="1" si="2"/>
        <v>1</v>
      </c>
      <c r="P10" s="265">
        <f t="shared" ca="1" si="2"/>
        <v>1</v>
      </c>
      <c r="Q10" s="265">
        <f t="shared" ca="1" si="2"/>
        <v>1</v>
      </c>
      <c r="R10" s="265">
        <f t="shared" ca="1" si="2"/>
        <v>1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0</v>
      </c>
      <c r="AO10" s="265">
        <f t="shared" ca="1" si="4"/>
        <v>0</v>
      </c>
      <c r="AP10" s="265">
        <f t="shared" ca="1" si="4"/>
        <v>0</v>
      </c>
      <c r="AQ10" s="265">
        <f t="shared" ca="1" si="5"/>
        <v>0</v>
      </c>
      <c r="AR10" s="265">
        <f t="shared" ca="1" si="5"/>
        <v>0</v>
      </c>
      <c r="AS10" s="265">
        <f t="shared" ca="1" si="5"/>
        <v>0</v>
      </c>
      <c r="AT10" s="265">
        <f t="shared" ca="1" si="5"/>
        <v>0</v>
      </c>
      <c r="AU10" s="265">
        <f t="shared" ca="1" si="5"/>
        <v>0</v>
      </c>
      <c r="AV10" s="265">
        <f t="shared" ca="1" si="5"/>
        <v>0</v>
      </c>
      <c r="AW10" s="265">
        <f t="shared" ca="1" si="5"/>
        <v>0</v>
      </c>
      <c r="AX10" s="265">
        <f t="shared" ca="1" si="5"/>
        <v>0</v>
      </c>
      <c r="AY10" s="265">
        <f t="shared" ca="1" si="5"/>
        <v>0</v>
      </c>
      <c r="AZ10" s="265">
        <f t="shared" ca="1" si="5"/>
        <v>0</v>
      </c>
      <c r="BA10" s="265">
        <f t="shared" ca="1" si="6"/>
        <v>0</v>
      </c>
      <c r="BB10" s="265">
        <f t="shared" ca="1" si="6"/>
        <v>0</v>
      </c>
      <c r="BC10" s="265">
        <f t="shared" ca="1" si="6"/>
        <v>0</v>
      </c>
      <c r="BD10" s="265">
        <f t="shared" ca="1" si="6"/>
        <v>0</v>
      </c>
      <c r="BE10" s="265">
        <f t="shared" ca="1" si="6"/>
        <v>0</v>
      </c>
      <c r="BF10" s="265">
        <f t="shared" ca="1" si="6"/>
        <v>0</v>
      </c>
      <c r="BG10" s="265">
        <f t="shared" ca="1" si="6"/>
        <v>0</v>
      </c>
      <c r="BH10" s="265">
        <f t="shared" ca="1" si="6"/>
        <v>0</v>
      </c>
      <c r="BI10" s="265">
        <f t="shared" ca="1" si="6"/>
        <v>0</v>
      </c>
      <c r="BJ10" s="265">
        <f t="shared" ca="1" si="6"/>
        <v>0</v>
      </c>
      <c r="BK10" s="265">
        <f t="shared" ca="1" si="6"/>
        <v>0</v>
      </c>
      <c r="BL10" s="265">
        <f t="shared" ca="1" si="6"/>
        <v>0</v>
      </c>
    </row>
    <row r="11" spans="1:64" s="231" customFormat="1" ht="30" customHeight="1">
      <c r="A11" s="250"/>
      <c r="B11" s="254" t="s">
        <v>466</v>
      </c>
      <c r="C11" s="254" t="s">
        <v>531</v>
      </c>
      <c r="D11" s="254" t="s">
        <v>405</v>
      </c>
      <c r="E11" s="254" t="s">
        <v>68</v>
      </c>
      <c r="F11" s="332" t="s">
        <v>240</v>
      </c>
      <c r="G11" s="254" t="s">
        <v>191</v>
      </c>
      <c r="H11" s="336"/>
      <c r="I11" s="255">
        <v>43142</v>
      </c>
      <c r="J11" s="255">
        <v>43169</v>
      </c>
      <c r="K11" s="255"/>
      <c r="L11" s="403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0</v>
      </c>
      <c r="AH11" s="265">
        <f t="shared" ca="1" si="4"/>
        <v>0</v>
      </c>
      <c r="AI11" s="265">
        <f t="shared" ca="1" si="4"/>
        <v>0</v>
      </c>
      <c r="AJ11" s="265">
        <f t="shared" ca="1" si="4"/>
        <v>0</v>
      </c>
      <c r="AK11" s="265">
        <f t="shared" ca="1" si="4"/>
        <v>0</v>
      </c>
      <c r="AL11" s="265">
        <f t="shared" ca="1" si="4"/>
        <v>0</v>
      </c>
      <c r="AM11" s="265">
        <f t="shared" ca="1" si="4"/>
        <v>0</v>
      </c>
      <c r="AN11" s="265">
        <f t="shared" ca="1" si="4"/>
        <v>0</v>
      </c>
      <c r="AO11" s="265">
        <f t="shared" ca="1" si="4"/>
        <v>0</v>
      </c>
      <c r="AP11" s="265">
        <f t="shared" ca="1" si="4"/>
        <v>0</v>
      </c>
      <c r="AQ11" s="265">
        <f t="shared" ca="1" si="5"/>
        <v>0</v>
      </c>
      <c r="AR11" s="265">
        <f t="shared" ca="1" si="5"/>
        <v>0</v>
      </c>
      <c r="AS11" s="265">
        <f t="shared" ca="1" si="5"/>
        <v>0</v>
      </c>
      <c r="AT11" s="265">
        <f t="shared" ca="1" si="5"/>
        <v>0</v>
      </c>
      <c r="AU11" s="265">
        <f t="shared" ca="1" si="5"/>
        <v>0</v>
      </c>
      <c r="AV11" s="265">
        <f t="shared" ca="1" si="5"/>
        <v>0</v>
      </c>
      <c r="AW11" s="265">
        <f t="shared" ca="1" si="5"/>
        <v>0</v>
      </c>
      <c r="AX11" s="265">
        <f t="shared" ca="1" si="5"/>
        <v>0</v>
      </c>
      <c r="AY11" s="265">
        <f t="shared" ca="1" si="5"/>
        <v>0</v>
      </c>
      <c r="AZ11" s="265">
        <f t="shared" ca="1" si="5"/>
        <v>0</v>
      </c>
      <c r="BA11" s="265">
        <f t="shared" ca="1" si="6"/>
        <v>0</v>
      </c>
      <c r="BB11" s="265">
        <f t="shared" ca="1" si="6"/>
        <v>0</v>
      </c>
      <c r="BC11" s="265">
        <f t="shared" ca="1" si="6"/>
        <v>0</v>
      </c>
      <c r="BD11" s="265">
        <f t="shared" ca="1" si="6"/>
        <v>0</v>
      </c>
      <c r="BE11" s="265">
        <f t="shared" ca="1" si="6"/>
        <v>0</v>
      </c>
      <c r="BF11" s="265">
        <f t="shared" ca="1" si="6"/>
        <v>0</v>
      </c>
      <c r="BG11" s="265">
        <f t="shared" ca="1" si="6"/>
        <v>0</v>
      </c>
      <c r="BH11" s="265">
        <f t="shared" ca="1" si="6"/>
        <v>0</v>
      </c>
      <c r="BI11" s="265">
        <f t="shared" ca="1" si="6"/>
        <v>0</v>
      </c>
      <c r="BJ11" s="265">
        <f t="shared" ca="1" si="6"/>
        <v>0</v>
      </c>
      <c r="BK11" s="265">
        <f t="shared" ca="1" si="6"/>
        <v>0</v>
      </c>
      <c r="BL11" s="265">
        <f t="shared" ca="1" si="6"/>
        <v>0</v>
      </c>
    </row>
    <row r="12" spans="1:64" s="231" customFormat="1" ht="30" customHeight="1">
      <c r="A12" s="250"/>
      <c r="B12" s="254" t="s">
        <v>472</v>
      </c>
      <c r="C12" s="254" t="s">
        <v>424</v>
      </c>
      <c r="D12" s="254" t="s">
        <v>413</v>
      </c>
      <c r="E12" s="254" t="s">
        <v>434</v>
      </c>
      <c r="F12" s="254" t="s">
        <v>175</v>
      </c>
      <c r="G12" s="254" t="s">
        <v>191</v>
      </c>
      <c r="H12" s="336" t="s">
        <v>434</v>
      </c>
      <c r="I12" s="255">
        <v>43140</v>
      </c>
      <c r="J12" s="255">
        <v>43144</v>
      </c>
      <c r="K12" s="255"/>
      <c r="L12" s="403">
        <v>1</v>
      </c>
      <c r="M12" s="265">
        <f t="shared" ca="1" si="2"/>
        <v>0</v>
      </c>
      <c r="N12" s="265">
        <f t="shared" ca="1" si="2"/>
        <v>0</v>
      </c>
      <c r="O12" s="265">
        <f t="shared" ca="1" si="2"/>
        <v>0</v>
      </c>
      <c r="P12" s="265">
        <f t="shared" ca="1" si="2"/>
        <v>0</v>
      </c>
      <c r="Q12" s="265">
        <f t="shared" ca="1" si="2"/>
        <v>0</v>
      </c>
      <c r="R12" s="265">
        <f t="shared" ca="1" si="2"/>
        <v>0</v>
      </c>
      <c r="S12" s="265">
        <f t="shared" ca="1" si="2"/>
        <v>0</v>
      </c>
      <c r="T12" s="265">
        <f t="shared" ca="1" si="2"/>
        <v>0</v>
      </c>
      <c r="U12" s="265">
        <f t="shared" ca="1" si="2"/>
        <v>0</v>
      </c>
      <c r="V12" s="265">
        <f t="shared" ca="1" si="2"/>
        <v>0</v>
      </c>
      <c r="W12" s="265">
        <f t="shared" ca="1" si="3"/>
        <v>0</v>
      </c>
      <c r="X12" s="265">
        <f t="shared" ca="1" si="3"/>
        <v>0</v>
      </c>
      <c r="Y12" s="265">
        <f t="shared" ca="1" si="3"/>
        <v>0</v>
      </c>
      <c r="Z12" s="265">
        <f t="shared" ca="1" si="3"/>
        <v>0</v>
      </c>
      <c r="AA12" s="265">
        <f t="shared" ca="1" si="3"/>
        <v>0</v>
      </c>
      <c r="AB12" s="265">
        <f t="shared" ca="1" si="3"/>
        <v>0</v>
      </c>
      <c r="AC12" s="265">
        <f t="shared" ca="1" si="3"/>
        <v>0</v>
      </c>
      <c r="AD12" s="265">
        <f t="shared" ca="1" si="3"/>
        <v>0</v>
      </c>
      <c r="AE12" s="265">
        <f t="shared" ca="1" si="3"/>
        <v>0</v>
      </c>
      <c r="AF12" s="265">
        <f t="shared" ca="1" si="3"/>
        <v>0</v>
      </c>
      <c r="AG12" s="265">
        <f t="shared" ca="1" si="4"/>
        <v>0</v>
      </c>
      <c r="AH12" s="265">
        <f t="shared" ca="1" si="4"/>
        <v>0</v>
      </c>
      <c r="AI12" s="265">
        <f t="shared" ca="1" si="4"/>
        <v>0</v>
      </c>
      <c r="AJ12" s="265">
        <f t="shared" ca="1" si="4"/>
        <v>0</v>
      </c>
      <c r="AK12" s="265">
        <f t="shared" ca="1" si="4"/>
        <v>0</v>
      </c>
      <c r="AL12" s="265">
        <f t="shared" ca="1" si="4"/>
        <v>0</v>
      </c>
      <c r="AM12" s="265">
        <f t="shared" ca="1" si="4"/>
        <v>0</v>
      </c>
      <c r="AN12" s="265">
        <f t="shared" ca="1" si="4"/>
        <v>0</v>
      </c>
      <c r="AO12" s="265">
        <f t="shared" ca="1" si="4"/>
        <v>0</v>
      </c>
      <c r="AP12" s="265">
        <f t="shared" ca="1" si="4"/>
        <v>0</v>
      </c>
      <c r="AQ12" s="265">
        <f t="shared" ca="1" si="5"/>
        <v>0</v>
      </c>
      <c r="AR12" s="265">
        <f t="shared" ca="1" si="5"/>
        <v>0</v>
      </c>
      <c r="AS12" s="265">
        <f t="shared" ca="1" si="5"/>
        <v>0</v>
      </c>
      <c r="AT12" s="265">
        <f t="shared" ca="1" si="5"/>
        <v>0</v>
      </c>
      <c r="AU12" s="265">
        <f t="shared" ca="1" si="5"/>
        <v>0</v>
      </c>
      <c r="AV12" s="265">
        <f t="shared" ca="1" si="5"/>
        <v>0</v>
      </c>
      <c r="AW12" s="265">
        <f t="shared" ca="1" si="5"/>
        <v>0</v>
      </c>
      <c r="AX12" s="265">
        <f t="shared" ca="1" si="5"/>
        <v>0</v>
      </c>
      <c r="AY12" s="265">
        <f t="shared" ca="1" si="5"/>
        <v>0</v>
      </c>
      <c r="AZ12" s="265">
        <f t="shared" ca="1" si="5"/>
        <v>0</v>
      </c>
      <c r="BA12" s="265">
        <f t="shared" ca="1" si="6"/>
        <v>0</v>
      </c>
      <c r="BB12" s="265">
        <f t="shared" ca="1" si="6"/>
        <v>0</v>
      </c>
      <c r="BC12" s="265">
        <f t="shared" ca="1" si="6"/>
        <v>0</v>
      </c>
      <c r="BD12" s="265">
        <f t="shared" ca="1" si="6"/>
        <v>0</v>
      </c>
      <c r="BE12" s="265">
        <f t="shared" ca="1" si="6"/>
        <v>0</v>
      </c>
      <c r="BF12" s="265">
        <f t="shared" ca="1" si="6"/>
        <v>0</v>
      </c>
      <c r="BG12" s="265">
        <f t="shared" ca="1" si="6"/>
        <v>0</v>
      </c>
      <c r="BH12" s="265">
        <f t="shared" ca="1" si="6"/>
        <v>0</v>
      </c>
      <c r="BI12" s="265">
        <f t="shared" ca="1" si="6"/>
        <v>0</v>
      </c>
      <c r="BJ12" s="265">
        <f t="shared" ca="1" si="6"/>
        <v>0</v>
      </c>
      <c r="BK12" s="265">
        <f t="shared" ca="1" si="6"/>
        <v>0</v>
      </c>
      <c r="BL12" s="265">
        <f t="shared" ca="1" si="6"/>
        <v>0</v>
      </c>
    </row>
    <row r="13" spans="1:64" s="231" customFormat="1" ht="30" customHeight="1">
      <c r="A13" s="250"/>
      <c r="B13" s="254" t="s">
        <v>473</v>
      </c>
      <c r="C13" s="254" t="s">
        <v>424</v>
      </c>
      <c r="D13" s="254" t="s">
        <v>413</v>
      </c>
      <c r="E13" s="254" t="s">
        <v>434</v>
      </c>
      <c r="F13" s="254" t="s">
        <v>205</v>
      </c>
      <c r="G13" s="254" t="s">
        <v>191</v>
      </c>
      <c r="H13" s="336" t="s">
        <v>434</v>
      </c>
      <c r="I13" s="255">
        <v>43140</v>
      </c>
      <c r="J13" s="255">
        <v>43144</v>
      </c>
      <c r="K13" s="255"/>
      <c r="L13" s="403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customHeight="1">
      <c r="A14" s="250"/>
      <c r="B14" s="254" t="s">
        <v>474</v>
      </c>
      <c r="C14" s="254" t="s">
        <v>424</v>
      </c>
      <c r="D14" s="254" t="s">
        <v>413</v>
      </c>
      <c r="E14" s="254" t="s">
        <v>434</v>
      </c>
      <c r="F14" s="254" t="s">
        <v>165</v>
      </c>
      <c r="G14" s="254" t="s">
        <v>191</v>
      </c>
      <c r="H14" s="336" t="s">
        <v>434</v>
      </c>
      <c r="I14" s="255">
        <v>43140</v>
      </c>
      <c r="J14" s="255">
        <v>43144</v>
      </c>
      <c r="K14" s="255"/>
      <c r="L14" s="403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customHeight="1">
      <c r="A15" s="250"/>
      <c r="B15" s="254" t="s">
        <v>475</v>
      </c>
      <c r="C15" s="254" t="s">
        <v>424</v>
      </c>
      <c r="D15" s="254" t="s">
        <v>413</v>
      </c>
      <c r="E15" s="254" t="s">
        <v>434</v>
      </c>
      <c r="F15" s="254" t="s">
        <v>204</v>
      </c>
      <c r="G15" s="254" t="s">
        <v>191</v>
      </c>
      <c r="H15" s="336" t="s">
        <v>434</v>
      </c>
      <c r="I15" s="255">
        <v>43140</v>
      </c>
      <c r="J15" s="255">
        <v>43144</v>
      </c>
      <c r="K15" s="255"/>
      <c r="L15" s="403">
        <v>1</v>
      </c>
      <c r="M15" s="265">
        <f t="shared" ref="M15:V24" ca="1" si="7">IF((AND(M$3&gt;=$I15,M$3&lt;=$J15)),$L15,0)</f>
        <v>0</v>
      </c>
      <c r="N15" s="265">
        <f t="shared" ca="1" si="7"/>
        <v>0</v>
      </c>
      <c r="O15" s="265">
        <f t="shared" ca="1" si="7"/>
        <v>0</v>
      </c>
      <c r="P15" s="265">
        <f t="shared" ca="1" si="7"/>
        <v>0</v>
      </c>
      <c r="Q15" s="265">
        <f t="shared" ca="1" si="7"/>
        <v>0</v>
      </c>
      <c r="R15" s="265">
        <f t="shared" ca="1" si="7"/>
        <v>0</v>
      </c>
      <c r="S15" s="265">
        <f t="shared" ca="1" si="7"/>
        <v>0</v>
      </c>
      <c r="T15" s="265">
        <f t="shared" ca="1" si="7"/>
        <v>0</v>
      </c>
      <c r="U15" s="265">
        <f t="shared" ca="1" si="7"/>
        <v>0</v>
      </c>
      <c r="V15" s="265">
        <f t="shared" ca="1" si="7"/>
        <v>0</v>
      </c>
      <c r="W15" s="265">
        <f t="shared" ref="W15:AF24" ca="1" si="8">IF((AND(W$3&gt;=$I15,W$3&lt;=$J15)),$L15,0)</f>
        <v>0</v>
      </c>
      <c r="X15" s="265">
        <f t="shared" ca="1" si="8"/>
        <v>0</v>
      </c>
      <c r="Y15" s="265">
        <f t="shared" ca="1" si="8"/>
        <v>0</v>
      </c>
      <c r="Z15" s="265">
        <f t="shared" ca="1" si="8"/>
        <v>0</v>
      </c>
      <c r="AA15" s="265">
        <f t="shared" ca="1" si="8"/>
        <v>0</v>
      </c>
      <c r="AB15" s="265">
        <f t="shared" ca="1" si="8"/>
        <v>0</v>
      </c>
      <c r="AC15" s="265">
        <f t="shared" ca="1" si="8"/>
        <v>0</v>
      </c>
      <c r="AD15" s="265">
        <f t="shared" ca="1" si="8"/>
        <v>0</v>
      </c>
      <c r="AE15" s="265">
        <f t="shared" ca="1" si="8"/>
        <v>0</v>
      </c>
      <c r="AF15" s="265">
        <f t="shared" ca="1" si="8"/>
        <v>0</v>
      </c>
      <c r="AG15" s="265">
        <f t="shared" ref="AG15:AP24" ca="1" si="9">IF((AND(AG$3&gt;=$I15,AG$3&lt;=$J15)),$L15,0)</f>
        <v>0</v>
      </c>
      <c r="AH15" s="265">
        <f t="shared" ca="1" si="9"/>
        <v>0</v>
      </c>
      <c r="AI15" s="265">
        <f t="shared" ca="1" si="9"/>
        <v>0</v>
      </c>
      <c r="AJ15" s="265">
        <f t="shared" ca="1" si="9"/>
        <v>0</v>
      </c>
      <c r="AK15" s="265">
        <f t="shared" ca="1" si="9"/>
        <v>0</v>
      </c>
      <c r="AL15" s="265">
        <f t="shared" ca="1" si="9"/>
        <v>0</v>
      </c>
      <c r="AM15" s="265">
        <f t="shared" ca="1" si="9"/>
        <v>0</v>
      </c>
      <c r="AN15" s="265">
        <f t="shared" ca="1" si="9"/>
        <v>0</v>
      </c>
      <c r="AO15" s="265">
        <f t="shared" ca="1" si="9"/>
        <v>0</v>
      </c>
      <c r="AP15" s="265">
        <f t="shared" ca="1" si="9"/>
        <v>0</v>
      </c>
      <c r="AQ15" s="265">
        <f t="shared" ref="AQ15:AZ24" ca="1" si="10">IF((AND(AQ$3&gt;=$I15,AQ$3&lt;=$J15)),$L15,0)</f>
        <v>0</v>
      </c>
      <c r="AR15" s="265">
        <f t="shared" ca="1" si="10"/>
        <v>0</v>
      </c>
      <c r="AS15" s="265">
        <f t="shared" ca="1" si="10"/>
        <v>0</v>
      </c>
      <c r="AT15" s="265">
        <f t="shared" ca="1" si="10"/>
        <v>0</v>
      </c>
      <c r="AU15" s="265">
        <f t="shared" ca="1" si="10"/>
        <v>0</v>
      </c>
      <c r="AV15" s="265">
        <f t="shared" ca="1" si="10"/>
        <v>0</v>
      </c>
      <c r="AW15" s="265">
        <f t="shared" ca="1" si="10"/>
        <v>0</v>
      </c>
      <c r="AX15" s="265">
        <f t="shared" ca="1" si="10"/>
        <v>0</v>
      </c>
      <c r="AY15" s="265">
        <f t="shared" ca="1" si="10"/>
        <v>0</v>
      </c>
      <c r="AZ15" s="265">
        <f t="shared" ca="1" si="10"/>
        <v>0</v>
      </c>
      <c r="BA15" s="265">
        <f t="shared" ref="BA15:BL24" ca="1" si="11">IF((AND(BA$3&gt;=$I15,BA$3&lt;=$J15)),$L15,0)</f>
        <v>0</v>
      </c>
      <c r="BB15" s="265">
        <f t="shared" ca="1" si="11"/>
        <v>0</v>
      </c>
      <c r="BC15" s="265">
        <f t="shared" ca="1" si="11"/>
        <v>0</v>
      </c>
      <c r="BD15" s="265">
        <f t="shared" ca="1" si="11"/>
        <v>0</v>
      </c>
      <c r="BE15" s="265">
        <f t="shared" ca="1" si="11"/>
        <v>0</v>
      </c>
      <c r="BF15" s="265">
        <f t="shared" ca="1" si="11"/>
        <v>0</v>
      </c>
      <c r="BG15" s="265">
        <f t="shared" ca="1" si="11"/>
        <v>0</v>
      </c>
      <c r="BH15" s="265">
        <f t="shared" ca="1" si="11"/>
        <v>0</v>
      </c>
      <c r="BI15" s="265">
        <f t="shared" ca="1" si="11"/>
        <v>0</v>
      </c>
      <c r="BJ15" s="265">
        <f t="shared" ca="1" si="11"/>
        <v>0</v>
      </c>
      <c r="BK15" s="265">
        <f t="shared" ca="1" si="11"/>
        <v>0</v>
      </c>
      <c r="BL15" s="265">
        <f t="shared" ca="1" si="11"/>
        <v>0</v>
      </c>
    </row>
    <row r="16" spans="1:64" s="231" customFormat="1" ht="30" customHeight="1">
      <c r="A16" s="250"/>
      <c r="B16" s="254"/>
      <c r="C16" s="254"/>
      <c r="D16" s="254" t="s">
        <v>48</v>
      </c>
      <c r="E16" s="254" t="s">
        <v>72</v>
      </c>
      <c r="F16" s="254" t="s">
        <v>179</v>
      </c>
      <c r="G16" s="254" t="s">
        <v>191</v>
      </c>
      <c r="H16" s="336" t="s">
        <v>72</v>
      </c>
      <c r="I16" s="255">
        <v>43086</v>
      </c>
      <c r="J16" s="255">
        <v>43176</v>
      </c>
      <c r="K16" s="255"/>
      <c r="L16" s="403">
        <v>1</v>
      </c>
      <c r="M16" s="265">
        <f t="shared" ca="1" si="7"/>
        <v>1</v>
      </c>
      <c r="N16" s="265">
        <f t="shared" ca="1" si="7"/>
        <v>1</v>
      </c>
      <c r="O16" s="265">
        <f t="shared" ca="1" si="7"/>
        <v>1</v>
      </c>
      <c r="P16" s="265">
        <f t="shared" ca="1" si="7"/>
        <v>1</v>
      </c>
      <c r="Q16" s="265">
        <f t="shared" ca="1" si="7"/>
        <v>1</v>
      </c>
      <c r="R16" s="265">
        <f t="shared" ca="1" si="7"/>
        <v>1</v>
      </c>
      <c r="S16" s="265">
        <f t="shared" ca="1" si="7"/>
        <v>1</v>
      </c>
      <c r="T16" s="265">
        <f t="shared" ca="1" si="7"/>
        <v>1</v>
      </c>
      <c r="U16" s="265">
        <f t="shared" ca="1" si="7"/>
        <v>1</v>
      </c>
      <c r="V16" s="265">
        <f t="shared" ca="1" si="7"/>
        <v>1</v>
      </c>
      <c r="W16" s="265">
        <f t="shared" ca="1" si="8"/>
        <v>1</v>
      </c>
      <c r="X16" s="265">
        <f t="shared" ca="1" si="8"/>
        <v>1</v>
      </c>
      <c r="Y16" s="265">
        <f t="shared" ca="1" si="8"/>
        <v>1</v>
      </c>
      <c r="Z16" s="265">
        <f t="shared" ca="1" si="8"/>
        <v>1</v>
      </c>
      <c r="AA16" s="265">
        <f t="shared" ca="1" si="8"/>
        <v>1</v>
      </c>
      <c r="AB16" s="265">
        <f t="shared" ca="1" si="8"/>
        <v>1</v>
      </c>
      <c r="AC16" s="265">
        <f t="shared" ca="1" si="8"/>
        <v>1</v>
      </c>
      <c r="AD16" s="265">
        <f t="shared" ca="1" si="8"/>
        <v>1</v>
      </c>
      <c r="AE16" s="265">
        <f t="shared" ca="1" si="8"/>
        <v>1</v>
      </c>
      <c r="AF16" s="265">
        <f t="shared" ca="1" si="8"/>
        <v>1</v>
      </c>
      <c r="AG16" s="265">
        <f t="shared" ca="1" si="9"/>
        <v>1</v>
      </c>
      <c r="AH16" s="265">
        <f t="shared" ca="1" si="9"/>
        <v>1</v>
      </c>
      <c r="AI16" s="265">
        <f t="shared" ca="1" si="9"/>
        <v>1</v>
      </c>
      <c r="AJ16" s="265">
        <f t="shared" ca="1" si="9"/>
        <v>1</v>
      </c>
      <c r="AK16" s="265">
        <f t="shared" ca="1" si="9"/>
        <v>1</v>
      </c>
      <c r="AL16" s="265">
        <f t="shared" ca="1" si="9"/>
        <v>1</v>
      </c>
      <c r="AM16" s="265">
        <f t="shared" ca="1" si="9"/>
        <v>1</v>
      </c>
      <c r="AN16" s="265">
        <f t="shared" ca="1" si="9"/>
        <v>0</v>
      </c>
      <c r="AO16" s="265">
        <f t="shared" ca="1" si="9"/>
        <v>0</v>
      </c>
      <c r="AP16" s="265">
        <f t="shared" ca="1" si="9"/>
        <v>0</v>
      </c>
      <c r="AQ16" s="265">
        <f t="shared" ca="1" si="10"/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ca="1" si="11"/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customHeight="1">
      <c r="A17" s="250"/>
      <c r="B17" s="254" t="s">
        <v>478</v>
      </c>
      <c r="C17" s="254"/>
      <c r="D17" s="254" t="s">
        <v>134</v>
      </c>
      <c r="E17" s="254" t="s">
        <v>72</v>
      </c>
      <c r="F17" s="254" t="s">
        <v>201</v>
      </c>
      <c r="G17" s="254" t="s">
        <v>191</v>
      </c>
      <c r="H17" s="336" t="s">
        <v>72</v>
      </c>
      <c r="I17" s="255">
        <v>43155</v>
      </c>
      <c r="J17" s="255">
        <v>43169</v>
      </c>
      <c r="K17" s="255"/>
      <c r="L17" s="403">
        <v>1</v>
      </c>
      <c r="M17" s="265">
        <f t="shared" ca="1" si="7"/>
        <v>0</v>
      </c>
      <c r="N17" s="265">
        <f t="shared" ca="1" si="7"/>
        <v>0</v>
      </c>
      <c r="O17" s="265">
        <f t="shared" ca="1" si="7"/>
        <v>0</v>
      </c>
      <c r="P17" s="265">
        <f t="shared" ca="1" si="7"/>
        <v>0</v>
      </c>
      <c r="Q17" s="265">
        <f t="shared" ca="1" si="7"/>
        <v>0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0</v>
      </c>
      <c r="AH17" s="265">
        <f t="shared" ca="1" si="9"/>
        <v>0</v>
      </c>
      <c r="AI17" s="265">
        <f t="shared" ca="1" si="9"/>
        <v>0</v>
      </c>
      <c r="AJ17" s="265">
        <f t="shared" ca="1" si="9"/>
        <v>0</v>
      </c>
      <c r="AK17" s="265">
        <f t="shared" ca="1" si="9"/>
        <v>0</v>
      </c>
      <c r="AL17" s="265">
        <f t="shared" ca="1" si="9"/>
        <v>0</v>
      </c>
      <c r="AM17" s="265">
        <f t="shared" ca="1" si="9"/>
        <v>0</v>
      </c>
      <c r="AN17" s="265">
        <f t="shared" ca="1" si="9"/>
        <v>0</v>
      </c>
      <c r="AO17" s="265">
        <f t="shared" ca="1" si="9"/>
        <v>0</v>
      </c>
      <c r="AP17" s="265">
        <f t="shared" ca="1" si="9"/>
        <v>0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customHeight="1">
      <c r="A18" s="250"/>
      <c r="B18" s="254" t="s">
        <v>487</v>
      </c>
      <c r="C18" s="254"/>
      <c r="D18" s="254" t="s">
        <v>119</v>
      </c>
      <c r="E18" s="254" t="s">
        <v>375</v>
      </c>
      <c r="F18" s="254" t="s">
        <v>196</v>
      </c>
      <c r="G18" s="254" t="s">
        <v>191</v>
      </c>
      <c r="H18" s="336" t="s">
        <v>414</v>
      </c>
      <c r="I18" s="255">
        <v>43131</v>
      </c>
      <c r="J18" s="255">
        <v>43156</v>
      </c>
      <c r="K18" s="255"/>
      <c r="L18" s="403">
        <v>1</v>
      </c>
      <c r="M18" s="265">
        <f t="shared" ca="1" si="7"/>
        <v>1</v>
      </c>
      <c r="N18" s="265">
        <f t="shared" ca="1" si="7"/>
        <v>1</v>
      </c>
      <c r="O18" s="265">
        <f t="shared" ca="1" si="7"/>
        <v>1</v>
      </c>
      <c r="P18" s="265">
        <f t="shared" ca="1" si="7"/>
        <v>1</v>
      </c>
      <c r="Q18" s="265">
        <f t="shared" ca="1" si="7"/>
        <v>1</v>
      </c>
      <c r="R18" s="265">
        <f t="shared" ca="1" si="7"/>
        <v>1</v>
      </c>
      <c r="S18" s="265">
        <f t="shared" ca="1" si="7"/>
        <v>1</v>
      </c>
      <c r="T18" s="265">
        <f t="shared" ca="1" si="7"/>
        <v>0</v>
      </c>
      <c r="U18" s="265">
        <f t="shared" ca="1" si="7"/>
        <v>0</v>
      </c>
      <c r="V18" s="265">
        <f t="shared" ca="1" si="7"/>
        <v>0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0</v>
      </c>
      <c r="AD18" s="265">
        <f t="shared" ca="1" si="8"/>
        <v>0</v>
      </c>
      <c r="AE18" s="265">
        <f t="shared" ca="1" si="8"/>
        <v>0</v>
      </c>
      <c r="AF18" s="265">
        <f t="shared" ca="1" si="8"/>
        <v>0</v>
      </c>
      <c r="AG18" s="265">
        <f t="shared" ca="1" si="9"/>
        <v>0</v>
      </c>
      <c r="AH18" s="265">
        <f t="shared" ca="1" si="9"/>
        <v>0</v>
      </c>
      <c r="AI18" s="265">
        <f t="shared" ca="1" si="9"/>
        <v>0</v>
      </c>
      <c r="AJ18" s="265">
        <f t="shared" ca="1" si="9"/>
        <v>0</v>
      </c>
      <c r="AK18" s="265">
        <f t="shared" ca="1" si="9"/>
        <v>0</v>
      </c>
      <c r="AL18" s="265">
        <f t="shared" ca="1" si="9"/>
        <v>0</v>
      </c>
      <c r="AM18" s="265">
        <f t="shared" ca="1" si="9"/>
        <v>0</v>
      </c>
      <c r="AN18" s="265">
        <f t="shared" ca="1" si="9"/>
        <v>0</v>
      </c>
      <c r="AO18" s="265">
        <f t="shared" ca="1" si="9"/>
        <v>0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customHeight="1">
      <c r="A19" s="250"/>
      <c r="B19" s="254" t="s">
        <v>487</v>
      </c>
      <c r="C19" s="254"/>
      <c r="D19" s="254" t="s">
        <v>119</v>
      </c>
      <c r="E19" s="254" t="s">
        <v>375</v>
      </c>
      <c r="F19" s="254" t="s">
        <v>229</v>
      </c>
      <c r="G19" s="254" t="s">
        <v>191</v>
      </c>
      <c r="H19" s="336" t="s">
        <v>414</v>
      </c>
      <c r="I19" s="255">
        <v>43131</v>
      </c>
      <c r="J19" s="255">
        <v>43156</v>
      </c>
      <c r="K19" s="255"/>
      <c r="L19" s="403">
        <v>1</v>
      </c>
      <c r="M19" s="265">
        <f t="shared" ca="1" si="7"/>
        <v>1</v>
      </c>
      <c r="N19" s="265">
        <f t="shared" ca="1" si="7"/>
        <v>1</v>
      </c>
      <c r="O19" s="265">
        <f t="shared" ca="1" si="7"/>
        <v>1</v>
      </c>
      <c r="P19" s="265">
        <f t="shared" ca="1" si="7"/>
        <v>1</v>
      </c>
      <c r="Q19" s="265">
        <f t="shared" ca="1" si="7"/>
        <v>1</v>
      </c>
      <c r="R19" s="265">
        <f t="shared" ca="1" si="7"/>
        <v>1</v>
      </c>
      <c r="S19" s="265">
        <f t="shared" ca="1" si="7"/>
        <v>1</v>
      </c>
      <c r="T19" s="265">
        <f t="shared" ca="1" si="7"/>
        <v>0</v>
      </c>
      <c r="U19" s="265">
        <f t="shared" ca="1" si="7"/>
        <v>0</v>
      </c>
      <c r="V19" s="265">
        <f t="shared" ca="1" si="7"/>
        <v>0</v>
      </c>
      <c r="W19" s="265">
        <f t="shared" ca="1" si="8"/>
        <v>0</v>
      </c>
      <c r="X19" s="265">
        <f t="shared" ca="1" si="8"/>
        <v>0</v>
      </c>
      <c r="Y19" s="265">
        <f t="shared" ca="1" si="8"/>
        <v>0</v>
      </c>
      <c r="Z19" s="265">
        <f t="shared" ca="1" si="8"/>
        <v>0</v>
      </c>
      <c r="AA19" s="265">
        <f t="shared" ca="1" si="8"/>
        <v>0</v>
      </c>
      <c r="AB19" s="265">
        <f t="shared" ca="1" si="8"/>
        <v>0</v>
      </c>
      <c r="AC19" s="265">
        <f t="shared" ca="1" si="8"/>
        <v>0</v>
      </c>
      <c r="AD19" s="265">
        <f t="shared" ca="1" si="8"/>
        <v>0</v>
      </c>
      <c r="AE19" s="265">
        <f t="shared" ca="1" si="8"/>
        <v>0</v>
      </c>
      <c r="AF19" s="265">
        <f t="shared" ca="1" si="8"/>
        <v>0</v>
      </c>
      <c r="AG19" s="265">
        <f t="shared" ca="1" si="9"/>
        <v>0</v>
      </c>
      <c r="AH19" s="265">
        <f t="shared" ca="1" si="9"/>
        <v>0</v>
      </c>
      <c r="AI19" s="265">
        <f t="shared" ca="1" si="9"/>
        <v>0</v>
      </c>
      <c r="AJ19" s="265">
        <f t="shared" ca="1" si="9"/>
        <v>0</v>
      </c>
      <c r="AK19" s="265">
        <f t="shared" ca="1" si="9"/>
        <v>0</v>
      </c>
      <c r="AL19" s="265">
        <f t="shared" ca="1" si="9"/>
        <v>0</v>
      </c>
      <c r="AM19" s="265">
        <f t="shared" ca="1" si="9"/>
        <v>0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customHeight="1">
      <c r="A20" s="250"/>
      <c r="B20" s="254" t="s">
        <v>477</v>
      </c>
      <c r="C20" s="254"/>
      <c r="D20" s="254" t="s">
        <v>52</v>
      </c>
      <c r="E20" s="254" t="s">
        <v>72</v>
      </c>
      <c r="F20" s="254" t="s">
        <v>224</v>
      </c>
      <c r="G20" s="254" t="s">
        <v>207</v>
      </c>
      <c r="H20" s="336" t="s">
        <v>72</v>
      </c>
      <c r="I20" s="255">
        <v>43174</v>
      </c>
      <c r="J20" s="255">
        <v>43266</v>
      </c>
      <c r="K20" s="255"/>
      <c r="L20" s="403">
        <v>1</v>
      </c>
      <c r="M20" s="265">
        <f t="shared" ca="1" si="7"/>
        <v>0</v>
      </c>
      <c r="N20" s="265">
        <f t="shared" ca="1" si="7"/>
        <v>0</v>
      </c>
      <c r="O20" s="265">
        <f t="shared" ca="1" si="7"/>
        <v>0</v>
      </c>
      <c r="P20" s="265">
        <f t="shared" ca="1" si="7"/>
        <v>0</v>
      </c>
      <c r="Q20" s="265">
        <f t="shared" ca="1" si="7"/>
        <v>0</v>
      </c>
      <c r="R20" s="265">
        <f t="shared" ca="1" si="7"/>
        <v>0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1</v>
      </c>
      <c r="AL20" s="265">
        <f t="shared" ca="1" si="9"/>
        <v>1</v>
      </c>
      <c r="AM20" s="265">
        <f t="shared" ca="1" si="9"/>
        <v>1</v>
      </c>
      <c r="AN20" s="265">
        <f t="shared" ca="1" si="9"/>
        <v>1</v>
      </c>
      <c r="AO20" s="265">
        <f t="shared" ca="1" si="9"/>
        <v>1</v>
      </c>
      <c r="AP20" s="265">
        <f t="shared" ca="1" si="9"/>
        <v>1</v>
      </c>
      <c r="AQ20" s="265">
        <f t="shared" ca="1" si="10"/>
        <v>1</v>
      </c>
      <c r="AR20" s="265">
        <f t="shared" ca="1" si="10"/>
        <v>1</v>
      </c>
      <c r="AS20" s="265">
        <f t="shared" ca="1" si="10"/>
        <v>1</v>
      </c>
      <c r="AT20" s="265">
        <f t="shared" ca="1" si="10"/>
        <v>1</v>
      </c>
      <c r="AU20" s="265">
        <f t="shared" ca="1" si="10"/>
        <v>1</v>
      </c>
      <c r="AV20" s="265">
        <f t="shared" ca="1" si="10"/>
        <v>1</v>
      </c>
      <c r="AW20" s="265">
        <f t="shared" ca="1" si="10"/>
        <v>1</v>
      </c>
      <c r="AX20" s="265">
        <f t="shared" ca="1" si="10"/>
        <v>1</v>
      </c>
      <c r="AY20" s="265">
        <f t="shared" ca="1" si="10"/>
        <v>1</v>
      </c>
      <c r="AZ20" s="265">
        <f t="shared" ca="1" si="10"/>
        <v>1</v>
      </c>
      <c r="BA20" s="265">
        <f t="shared" ca="1" si="11"/>
        <v>1</v>
      </c>
      <c r="BB20" s="265">
        <f t="shared" ca="1" si="11"/>
        <v>1</v>
      </c>
      <c r="BC20" s="265">
        <f t="shared" ca="1" si="11"/>
        <v>1</v>
      </c>
      <c r="BD20" s="265">
        <f t="shared" ca="1" si="11"/>
        <v>1</v>
      </c>
      <c r="BE20" s="265">
        <f t="shared" ca="1" si="11"/>
        <v>1</v>
      </c>
      <c r="BF20" s="265">
        <f t="shared" ca="1" si="11"/>
        <v>1</v>
      </c>
      <c r="BG20" s="265">
        <f t="shared" ca="1" si="11"/>
        <v>1</v>
      </c>
      <c r="BH20" s="265">
        <f t="shared" ca="1" si="11"/>
        <v>1</v>
      </c>
      <c r="BI20" s="265">
        <f t="shared" ca="1" si="11"/>
        <v>1</v>
      </c>
      <c r="BJ20" s="265">
        <f t="shared" ca="1" si="11"/>
        <v>1</v>
      </c>
      <c r="BK20" s="265">
        <f t="shared" ca="1" si="11"/>
        <v>1</v>
      </c>
      <c r="BL20" s="265">
        <f t="shared" ca="1" si="11"/>
        <v>1</v>
      </c>
    </row>
    <row r="21" spans="1:64" s="231" customFormat="1" ht="30" customHeight="1">
      <c r="A21" s="250"/>
      <c r="B21" s="254" t="s">
        <v>476</v>
      </c>
      <c r="C21" s="254"/>
      <c r="D21" s="254" t="s">
        <v>52</v>
      </c>
      <c r="E21" s="254" t="s">
        <v>72</v>
      </c>
      <c r="F21" s="254" t="s">
        <v>255</v>
      </c>
      <c r="G21" s="254" t="s">
        <v>398</v>
      </c>
      <c r="H21" s="336"/>
      <c r="I21" s="255">
        <v>43160</v>
      </c>
      <c r="J21" s="255">
        <v>43252</v>
      </c>
      <c r="K21" s="255"/>
      <c r="L21" s="403">
        <v>1</v>
      </c>
      <c r="M21" s="265">
        <f t="shared" ca="1" si="7"/>
        <v>0</v>
      </c>
      <c r="N21" s="265">
        <f t="shared" ca="1" si="7"/>
        <v>0</v>
      </c>
      <c r="O21" s="265">
        <f t="shared" ca="1" si="7"/>
        <v>0</v>
      </c>
      <c r="P21" s="265">
        <f t="shared" ca="1" si="7"/>
        <v>0</v>
      </c>
      <c r="Q21" s="265">
        <f t="shared" ca="1" si="7"/>
        <v>0</v>
      </c>
      <c r="R21" s="265">
        <f t="shared" ca="1" si="7"/>
        <v>0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1</v>
      </c>
      <c r="X21" s="265">
        <f t="shared" ca="1" si="8"/>
        <v>1</v>
      </c>
      <c r="Y21" s="265">
        <f t="shared" ca="1" si="8"/>
        <v>1</v>
      </c>
      <c r="Z21" s="265">
        <f t="shared" ca="1" si="8"/>
        <v>1</v>
      </c>
      <c r="AA21" s="265">
        <f t="shared" ca="1" si="8"/>
        <v>1</v>
      </c>
      <c r="AB21" s="265">
        <f t="shared" ca="1" si="8"/>
        <v>1</v>
      </c>
      <c r="AC21" s="265">
        <f t="shared" ca="1" si="8"/>
        <v>1</v>
      </c>
      <c r="AD21" s="265">
        <f t="shared" ca="1" si="8"/>
        <v>1</v>
      </c>
      <c r="AE21" s="265">
        <f t="shared" ca="1" si="8"/>
        <v>1</v>
      </c>
      <c r="AF21" s="265">
        <f t="shared" ca="1" si="8"/>
        <v>1</v>
      </c>
      <c r="AG21" s="265">
        <f t="shared" ca="1" si="9"/>
        <v>1</v>
      </c>
      <c r="AH21" s="265">
        <f t="shared" ca="1" si="9"/>
        <v>1</v>
      </c>
      <c r="AI21" s="265">
        <f t="shared" ca="1" si="9"/>
        <v>1</v>
      </c>
      <c r="AJ21" s="265">
        <f t="shared" ca="1" si="9"/>
        <v>1</v>
      </c>
      <c r="AK21" s="265">
        <f t="shared" ca="1" si="9"/>
        <v>1</v>
      </c>
      <c r="AL21" s="265">
        <f t="shared" ca="1" si="9"/>
        <v>1</v>
      </c>
      <c r="AM21" s="265">
        <f t="shared" ca="1" si="9"/>
        <v>1</v>
      </c>
      <c r="AN21" s="265">
        <f t="shared" ca="1" si="9"/>
        <v>1</v>
      </c>
      <c r="AO21" s="265">
        <f t="shared" ca="1" si="9"/>
        <v>1</v>
      </c>
      <c r="AP21" s="265">
        <f t="shared" ca="1" si="9"/>
        <v>1</v>
      </c>
      <c r="AQ21" s="265">
        <f t="shared" ca="1" si="10"/>
        <v>1</v>
      </c>
      <c r="AR21" s="265">
        <f t="shared" ca="1" si="10"/>
        <v>1</v>
      </c>
      <c r="AS21" s="265">
        <f t="shared" ca="1" si="10"/>
        <v>1</v>
      </c>
      <c r="AT21" s="265">
        <f t="shared" ca="1" si="10"/>
        <v>1</v>
      </c>
      <c r="AU21" s="265">
        <f t="shared" ca="1" si="10"/>
        <v>1</v>
      </c>
      <c r="AV21" s="265">
        <f t="shared" ca="1" si="10"/>
        <v>1</v>
      </c>
      <c r="AW21" s="265">
        <f t="shared" ca="1" si="10"/>
        <v>1</v>
      </c>
      <c r="AX21" s="265">
        <f t="shared" ca="1" si="10"/>
        <v>1</v>
      </c>
      <c r="AY21" s="265">
        <f t="shared" ca="1" si="10"/>
        <v>1</v>
      </c>
      <c r="AZ21" s="265">
        <f t="shared" ca="1" si="10"/>
        <v>1</v>
      </c>
      <c r="BA21" s="265">
        <f t="shared" ca="1" si="11"/>
        <v>1</v>
      </c>
      <c r="BB21" s="265">
        <f t="shared" ca="1" si="11"/>
        <v>1</v>
      </c>
      <c r="BC21" s="265">
        <f t="shared" ca="1" si="11"/>
        <v>1</v>
      </c>
      <c r="BD21" s="265">
        <f t="shared" ca="1" si="11"/>
        <v>1</v>
      </c>
      <c r="BE21" s="265">
        <f t="shared" ca="1" si="11"/>
        <v>1</v>
      </c>
      <c r="BF21" s="265">
        <f t="shared" ca="1" si="11"/>
        <v>1</v>
      </c>
      <c r="BG21" s="265">
        <f t="shared" ca="1" si="11"/>
        <v>1</v>
      </c>
      <c r="BH21" s="265">
        <f t="shared" ca="1" si="11"/>
        <v>1</v>
      </c>
      <c r="BI21" s="265">
        <f t="shared" ca="1" si="11"/>
        <v>1</v>
      </c>
      <c r="BJ21" s="265">
        <f t="shared" ca="1" si="11"/>
        <v>1</v>
      </c>
      <c r="BK21" s="265">
        <f t="shared" ca="1" si="11"/>
        <v>1</v>
      </c>
      <c r="BL21" s="265">
        <f t="shared" ca="1" si="11"/>
        <v>1</v>
      </c>
    </row>
    <row r="22" spans="1:64" s="231" customFormat="1" ht="30" customHeight="1">
      <c r="A22" s="250"/>
      <c r="B22" s="254" t="s">
        <v>476</v>
      </c>
      <c r="C22" s="296"/>
      <c r="D22" s="296" t="s">
        <v>52</v>
      </c>
      <c r="E22" s="296" t="s">
        <v>72</v>
      </c>
      <c r="F22" s="296" t="s">
        <v>435</v>
      </c>
      <c r="G22" s="296" t="s">
        <v>398</v>
      </c>
      <c r="H22" s="336"/>
      <c r="I22" s="297">
        <v>43160</v>
      </c>
      <c r="J22" s="297">
        <v>43252</v>
      </c>
      <c r="K22" s="255" t="s">
        <v>436</v>
      </c>
      <c r="L22" s="404">
        <v>1</v>
      </c>
      <c r="M22" s="265">
        <f t="shared" ca="1" si="7"/>
        <v>0</v>
      </c>
      <c r="N22" s="265">
        <f t="shared" ca="1" si="7"/>
        <v>0</v>
      </c>
      <c r="O22" s="265">
        <f t="shared" ca="1" si="7"/>
        <v>0</v>
      </c>
      <c r="P22" s="265">
        <f t="shared" ca="1" si="7"/>
        <v>0</v>
      </c>
      <c r="Q22" s="265">
        <f t="shared" ca="1" si="7"/>
        <v>0</v>
      </c>
      <c r="R22" s="265">
        <f t="shared" ca="1" si="7"/>
        <v>0</v>
      </c>
      <c r="S22" s="265">
        <f t="shared" ca="1" si="7"/>
        <v>0</v>
      </c>
      <c r="T22" s="265">
        <f t="shared" ca="1" si="7"/>
        <v>0</v>
      </c>
      <c r="U22" s="265">
        <f t="shared" ca="1" si="7"/>
        <v>0</v>
      </c>
      <c r="V22" s="265">
        <f t="shared" ca="1" si="7"/>
        <v>0</v>
      </c>
      <c r="W22" s="265">
        <f t="shared" ca="1" si="8"/>
        <v>1</v>
      </c>
      <c r="X22" s="265">
        <f t="shared" ca="1" si="8"/>
        <v>1</v>
      </c>
      <c r="Y22" s="265">
        <f t="shared" ca="1" si="8"/>
        <v>1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customHeight="1">
      <c r="A23" s="250"/>
      <c r="B23" s="254" t="s">
        <v>488</v>
      </c>
      <c r="C23" s="254"/>
      <c r="D23" s="254" t="s">
        <v>111</v>
      </c>
      <c r="E23" s="254" t="s">
        <v>375</v>
      </c>
      <c r="F23" s="254" t="s">
        <v>246</v>
      </c>
      <c r="G23" s="254" t="s">
        <v>207</v>
      </c>
      <c r="H23" s="336"/>
      <c r="I23" s="255">
        <v>43136</v>
      </c>
      <c r="J23" s="255">
        <v>43151</v>
      </c>
      <c r="K23" s="255"/>
      <c r="L23" s="403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0</v>
      </c>
      <c r="P23" s="265">
        <f t="shared" ca="1" si="7"/>
        <v>0</v>
      </c>
      <c r="Q23" s="265">
        <f t="shared" ca="1" si="7"/>
        <v>0</v>
      </c>
      <c r="R23" s="265">
        <f t="shared" ca="1" si="7"/>
        <v>0</v>
      </c>
      <c r="S23" s="265">
        <f t="shared" ca="1" si="7"/>
        <v>0</v>
      </c>
      <c r="T23" s="265">
        <f t="shared" ca="1" si="7"/>
        <v>0</v>
      </c>
      <c r="U23" s="265">
        <f t="shared" ca="1" si="7"/>
        <v>0</v>
      </c>
      <c r="V23" s="265">
        <f t="shared" ca="1" si="7"/>
        <v>0</v>
      </c>
      <c r="W23" s="265">
        <f t="shared" ca="1" si="8"/>
        <v>0</v>
      </c>
      <c r="X23" s="265">
        <f t="shared" ca="1" si="8"/>
        <v>0</v>
      </c>
      <c r="Y23" s="265">
        <f t="shared" ca="1" si="8"/>
        <v>0</v>
      </c>
      <c r="Z23" s="265">
        <f t="shared" ca="1" si="8"/>
        <v>0</v>
      </c>
      <c r="AA23" s="265">
        <f t="shared" ca="1" si="8"/>
        <v>0</v>
      </c>
      <c r="AB23" s="265">
        <f t="shared" ca="1" si="8"/>
        <v>0</v>
      </c>
      <c r="AC23" s="265">
        <f t="shared" ca="1" si="8"/>
        <v>0</v>
      </c>
      <c r="AD23" s="265">
        <f t="shared" ca="1" si="8"/>
        <v>0</v>
      </c>
      <c r="AE23" s="265">
        <f t="shared" ca="1" si="8"/>
        <v>0</v>
      </c>
      <c r="AF23" s="265">
        <f t="shared" ca="1" si="8"/>
        <v>0</v>
      </c>
      <c r="AG23" s="265">
        <f t="shared" ca="1" si="9"/>
        <v>0</v>
      </c>
      <c r="AH23" s="265">
        <f t="shared" ca="1" si="9"/>
        <v>0</v>
      </c>
      <c r="AI23" s="265">
        <f t="shared" ca="1" si="9"/>
        <v>0</v>
      </c>
      <c r="AJ23" s="265">
        <f t="shared" ca="1" si="9"/>
        <v>0</v>
      </c>
      <c r="AK23" s="265">
        <f t="shared" ca="1" si="9"/>
        <v>0</v>
      </c>
      <c r="AL23" s="265">
        <f t="shared" ca="1" si="9"/>
        <v>0</v>
      </c>
      <c r="AM23" s="265">
        <f t="shared" ca="1" si="9"/>
        <v>0</v>
      </c>
      <c r="AN23" s="265">
        <f t="shared" ca="1" si="9"/>
        <v>0</v>
      </c>
      <c r="AO23" s="265">
        <f t="shared" ca="1" si="9"/>
        <v>0</v>
      </c>
      <c r="AP23" s="265">
        <f t="shared" ca="1" si="9"/>
        <v>0</v>
      </c>
      <c r="AQ23" s="265">
        <f t="shared" ca="1" si="10"/>
        <v>0</v>
      </c>
      <c r="AR23" s="265">
        <f t="shared" ca="1" si="10"/>
        <v>0</v>
      </c>
      <c r="AS23" s="265">
        <f t="shared" ca="1" si="10"/>
        <v>0</v>
      </c>
      <c r="AT23" s="265">
        <f t="shared" ca="1" si="10"/>
        <v>0</v>
      </c>
      <c r="AU23" s="265">
        <f t="shared" ca="1" si="10"/>
        <v>0</v>
      </c>
      <c r="AV23" s="265">
        <f t="shared" ca="1" si="10"/>
        <v>0</v>
      </c>
      <c r="AW23" s="265">
        <f t="shared" ca="1" si="10"/>
        <v>0</v>
      </c>
      <c r="AX23" s="265">
        <f t="shared" ca="1" si="10"/>
        <v>0</v>
      </c>
      <c r="AY23" s="265">
        <f t="shared" ca="1" si="10"/>
        <v>0</v>
      </c>
      <c r="AZ23" s="265">
        <f t="shared" ca="1" si="10"/>
        <v>0</v>
      </c>
      <c r="BA23" s="265">
        <f t="shared" ca="1" si="11"/>
        <v>0</v>
      </c>
      <c r="BB23" s="265">
        <f t="shared" ca="1" si="11"/>
        <v>0</v>
      </c>
      <c r="BC23" s="265">
        <f t="shared" ca="1" si="11"/>
        <v>0</v>
      </c>
      <c r="BD23" s="265">
        <f t="shared" ca="1" si="11"/>
        <v>0</v>
      </c>
      <c r="BE23" s="265">
        <f t="shared" ca="1" si="11"/>
        <v>0</v>
      </c>
      <c r="BF23" s="265">
        <f t="shared" ca="1" si="11"/>
        <v>0</v>
      </c>
      <c r="BG23" s="265">
        <f t="shared" ca="1" si="11"/>
        <v>0</v>
      </c>
      <c r="BH23" s="265">
        <f t="shared" ca="1" si="11"/>
        <v>0</v>
      </c>
      <c r="BI23" s="265">
        <f t="shared" ca="1" si="11"/>
        <v>0</v>
      </c>
      <c r="BJ23" s="265">
        <f t="shared" ca="1" si="11"/>
        <v>0</v>
      </c>
      <c r="BK23" s="265">
        <f t="shared" ca="1" si="11"/>
        <v>0</v>
      </c>
      <c r="BL23" s="265">
        <f t="shared" ca="1" si="11"/>
        <v>0</v>
      </c>
    </row>
    <row r="24" spans="1:64" s="231" customFormat="1" ht="30" customHeight="1">
      <c r="A24" s="250"/>
      <c r="B24" s="254" t="s">
        <v>488</v>
      </c>
      <c r="C24" s="254"/>
      <c r="D24" s="254" t="s">
        <v>111</v>
      </c>
      <c r="E24" s="254" t="s">
        <v>375</v>
      </c>
      <c r="F24" s="254" t="s">
        <v>249</v>
      </c>
      <c r="G24" s="254" t="s">
        <v>191</v>
      </c>
      <c r="H24" s="336"/>
      <c r="I24" s="255">
        <v>43136</v>
      </c>
      <c r="J24" s="255">
        <v>43151</v>
      </c>
      <c r="K24" s="255"/>
      <c r="L24" s="403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0</v>
      </c>
      <c r="P24" s="265">
        <f t="shared" ca="1" si="7"/>
        <v>0</v>
      </c>
      <c r="Q24" s="265">
        <f t="shared" ca="1" si="7"/>
        <v>0</v>
      </c>
      <c r="R24" s="265">
        <f t="shared" ca="1" si="7"/>
        <v>0</v>
      </c>
      <c r="S24" s="265">
        <f t="shared" ca="1" si="7"/>
        <v>0</v>
      </c>
      <c r="T24" s="265">
        <f t="shared" ca="1" si="7"/>
        <v>0</v>
      </c>
      <c r="U24" s="265">
        <f t="shared" ca="1" si="7"/>
        <v>0</v>
      </c>
      <c r="V24" s="265">
        <f t="shared" ca="1" si="7"/>
        <v>0</v>
      </c>
      <c r="W24" s="265">
        <f t="shared" ca="1" si="8"/>
        <v>0</v>
      </c>
      <c r="X24" s="265">
        <f t="shared" ca="1" si="8"/>
        <v>0</v>
      </c>
      <c r="Y24" s="265">
        <f t="shared" ca="1" si="8"/>
        <v>0</v>
      </c>
      <c r="Z24" s="265">
        <f t="shared" ca="1" si="8"/>
        <v>0</v>
      </c>
      <c r="AA24" s="265">
        <f t="shared" ca="1" si="8"/>
        <v>0</v>
      </c>
      <c r="AB24" s="265">
        <f t="shared" ca="1" si="8"/>
        <v>0</v>
      </c>
      <c r="AC24" s="265">
        <f t="shared" ca="1" si="8"/>
        <v>0</v>
      </c>
      <c r="AD24" s="265">
        <f t="shared" ca="1" si="8"/>
        <v>0</v>
      </c>
      <c r="AE24" s="265">
        <f t="shared" ca="1" si="8"/>
        <v>0</v>
      </c>
      <c r="AF24" s="265">
        <f t="shared" ca="1" si="8"/>
        <v>0</v>
      </c>
      <c r="AG24" s="265">
        <f t="shared" ca="1" si="9"/>
        <v>0</v>
      </c>
      <c r="AH24" s="265">
        <f t="shared" ca="1" si="9"/>
        <v>0</v>
      </c>
      <c r="AI24" s="265">
        <f t="shared" ca="1" si="9"/>
        <v>0</v>
      </c>
      <c r="AJ24" s="265">
        <f t="shared" ca="1" si="9"/>
        <v>0</v>
      </c>
      <c r="AK24" s="265">
        <f t="shared" ca="1" si="9"/>
        <v>0</v>
      </c>
      <c r="AL24" s="265">
        <f t="shared" ca="1" si="9"/>
        <v>0</v>
      </c>
      <c r="AM24" s="265">
        <f t="shared" ca="1" si="9"/>
        <v>0</v>
      </c>
      <c r="AN24" s="265">
        <f t="shared" ca="1" si="9"/>
        <v>0</v>
      </c>
      <c r="AO24" s="265">
        <f t="shared" ca="1" si="9"/>
        <v>0</v>
      </c>
      <c r="AP24" s="265">
        <f t="shared" ca="1" si="9"/>
        <v>0</v>
      </c>
      <c r="AQ24" s="265">
        <f t="shared" ca="1" si="10"/>
        <v>0</v>
      </c>
      <c r="AR24" s="265">
        <f t="shared" ca="1" si="10"/>
        <v>0</v>
      </c>
      <c r="AS24" s="265">
        <f t="shared" ca="1" si="10"/>
        <v>0</v>
      </c>
      <c r="AT24" s="265">
        <f t="shared" ca="1" si="10"/>
        <v>0</v>
      </c>
      <c r="AU24" s="265">
        <f t="shared" ca="1" si="10"/>
        <v>0</v>
      </c>
      <c r="AV24" s="265">
        <f t="shared" ca="1" si="10"/>
        <v>0</v>
      </c>
      <c r="AW24" s="265">
        <f t="shared" ca="1" si="10"/>
        <v>0</v>
      </c>
      <c r="AX24" s="265">
        <f t="shared" ca="1" si="10"/>
        <v>0</v>
      </c>
      <c r="AY24" s="265">
        <f t="shared" ca="1" si="10"/>
        <v>0</v>
      </c>
      <c r="AZ24" s="265">
        <f t="shared" ca="1" si="10"/>
        <v>0</v>
      </c>
      <c r="BA24" s="265">
        <f t="shared" ca="1" si="11"/>
        <v>0</v>
      </c>
      <c r="BB24" s="265">
        <f t="shared" ca="1" si="11"/>
        <v>0</v>
      </c>
      <c r="BC24" s="265">
        <f t="shared" ca="1" si="11"/>
        <v>0</v>
      </c>
      <c r="BD24" s="265">
        <f t="shared" ca="1" si="11"/>
        <v>0</v>
      </c>
      <c r="BE24" s="265">
        <f t="shared" ca="1" si="11"/>
        <v>0</v>
      </c>
      <c r="BF24" s="265">
        <f t="shared" ca="1" si="11"/>
        <v>0</v>
      </c>
      <c r="BG24" s="265">
        <f t="shared" ca="1" si="11"/>
        <v>0</v>
      </c>
      <c r="BH24" s="265">
        <f t="shared" ca="1" si="11"/>
        <v>0</v>
      </c>
      <c r="BI24" s="265">
        <f t="shared" ca="1" si="11"/>
        <v>0</v>
      </c>
      <c r="BJ24" s="265">
        <f t="shared" ca="1" si="11"/>
        <v>0</v>
      </c>
      <c r="BK24" s="265">
        <f t="shared" ca="1" si="11"/>
        <v>0</v>
      </c>
      <c r="BL24" s="265">
        <f t="shared" ca="1" si="11"/>
        <v>0</v>
      </c>
    </row>
    <row r="25" spans="1:64" s="231" customFormat="1" ht="30" customHeight="1">
      <c r="A25" s="250"/>
      <c r="B25" s="254"/>
      <c r="C25" s="254"/>
      <c r="D25" s="254" t="s">
        <v>136</v>
      </c>
      <c r="E25" s="254" t="s">
        <v>68</v>
      </c>
      <c r="F25" s="254" t="s">
        <v>160</v>
      </c>
      <c r="G25" s="254" t="s">
        <v>398</v>
      </c>
      <c r="H25" s="336" t="s">
        <v>412</v>
      </c>
      <c r="I25" s="255">
        <v>42892</v>
      </c>
      <c r="J25" s="255">
        <v>43174</v>
      </c>
      <c r="K25" s="255"/>
      <c r="L25" s="403">
        <v>1</v>
      </c>
      <c r="M25" s="265">
        <f t="shared" ref="M25:V34" ca="1" si="12">IF((AND(M$3&gt;=$I25,M$3&lt;=$J25)),$L25,0)</f>
        <v>1</v>
      </c>
      <c r="N25" s="265">
        <f t="shared" ca="1" si="12"/>
        <v>1</v>
      </c>
      <c r="O25" s="265">
        <f t="shared" ca="1" si="12"/>
        <v>1</v>
      </c>
      <c r="P25" s="265">
        <f t="shared" ca="1" si="12"/>
        <v>1</v>
      </c>
      <c r="Q25" s="265">
        <f t="shared" ca="1" si="12"/>
        <v>1</v>
      </c>
      <c r="R25" s="265">
        <f t="shared" ca="1" si="12"/>
        <v>1</v>
      </c>
      <c r="S25" s="265">
        <f t="shared" ca="1" si="12"/>
        <v>1</v>
      </c>
      <c r="T25" s="265">
        <f t="shared" ca="1" si="12"/>
        <v>1</v>
      </c>
      <c r="U25" s="265">
        <f t="shared" ca="1" si="12"/>
        <v>1</v>
      </c>
      <c r="V25" s="265">
        <f t="shared" ca="1" si="12"/>
        <v>1</v>
      </c>
      <c r="W25" s="265">
        <f t="shared" ref="W25:AF34" ca="1" si="13">IF((AND(W$3&gt;=$I25,W$3&lt;=$J25)),$L25,0)</f>
        <v>1</v>
      </c>
      <c r="X25" s="265">
        <f t="shared" ca="1" si="13"/>
        <v>1</v>
      </c>
      <c r="Y25" s="265">
        <f t="shared" ca="1" si="13"/>
        <v>1</v>
      </c>
      <c r="Z25" s="265">
        <f t="shared" ca="1" si="13"/>
        <v>1</v>
      </c>
      <c r="AA25" s="265">
        <f t="shared" ca="1" si="13"/>
        <v>1</v>
      </c>
      <c r="AB25" s="265">
        <f t="shared" ca="1" si="13"/>
        <v>1</v>
      </c>
      <c r="AC25" s="265">
        <f t="shared" ca="1" si="13"/>
        <v>1</v>
      </c>
      <c r="AD25" s="265">
        <f t="shared" ca="1" si="13"/>
        <v>1</v>
      </c>
      <c r="AE25" s="265">
        <f t="shared" ca="1" si="13"/>
        <v>1</v>
      </c>
      <c r="AF25" s="265">
        <f t="shared" ca="1" si="13"/>
        <v>1</v>
      </c>
      <c r="AG25" s="265">
        <f t="shared" ref="AG25:AP34" ca="1" si="14">IF((AND(AG$3&gt;=$I25,AG$3&lt;=$J25)),$L25,0)</f>
        <v>1</v>
      </c>
      <c r="AH25" s="265">
        <f t="shared" ca="1" si="14"/>
        <v>1</v>
      </c>
      <c r="AI25" s="265">
        <f t="shared" ca="1" si="14"/>
        <v>1</v>
      </c>
      <c r="AJ25" s="265">
        <f t="shared" ca="1" si="14"/>
        <v>1</v>
      </c>
      <c r="AK25" s="265">
        <f t="shared" ca="1" si="14"/>
        <v>1</v>
      </c>
      <c r="AL25" s="265">
        <f t="shared" ca="1" si="14"/>
        <v>0</v>
      </c>
      <c r="AM25" s="265">
        <f t="shared" ca="1" si="14"/>
        <v>0</v>
      </c>
      <c r="AN25" s="265">
        <f t="shared" ca="1" si="14"/>
        <v>0</v>
      </c>
      <c r="AO25" s="265">
        <f t="shared" ca="1" si="14"/>
        <v>0</v>
      </c>
      <c r="AP25" s="265">
        <f t="shared" ca="1" si="14"/>
        <v>0</v>
      </c>
      <c r="AQ25" s="265">
        <f t="shared" ref="AQ25:AZ34" ca="1" si="15">IF((AND(AQ$3&gt;=$I25,AQ$3&lt;=$J25)),$L25,0)</f>
        <v>0</v>
      </c>
      <c r="AR25" s="265">
        <f t="shared" ca="1" si="15"/>
        <v>0</v>
      </c>
      <c r="AS25" s="265">
        <f t="shared" ca="1" si="15"/>
        <v>0</v>
      </c>
      <c r="AT25" s="265">
        <f t="shared" ca="1" si="15"/>
        <v>0</v>
      </c>
      <c r="AU25" s="265">
        <f t="shared" ca="1" si="15"/>
        <v>0</v>
      </c>
      <c r="AV25" s="265">
        <f t="shared" ca="1" si="15"/>
        <v>0</v>
      </c>
      <c r="AW25" s="265">
        <f t="shared" ca="1" si="15"/>
        <v>0</v>
      </c>
      <c r="AX25" s="265">
        <f t="shared" ca="1" si="15"/>
        <v>0</v>
      </c>
      <c r="AY25" s="265">
        <f t="shared" ca="1" si="15"/>
        <v>0</v>
      </c>
      <c r="AZ25" s="265">
        <f t="shared" ca="1" si="15"/>
        <v>0</v>
      </c>
      <c r="BA25" s="265">
        <f t="shared" ref="BA25:BL34" ca="1" si="16">IF((AND(BA$3&gt;=$I25,BA$3&lt;=$J25)),$L25,0)</f>
        <v>0</v>
      </c>
      <c r="BB25" s="265">
        <f t="shared" ca="1" si="16"/>
        <v>0</v>
      </c>
      <c r="BC25" s="265">
        <f t="shared" ca="1" si="16"/>
        <v>0</v>
      </c>
      <c r="BD25" s="265">
        <f t="shared" ca="1" si="16"/>
        <v>0</v>
      </c>
      <c r="BE25" s="265">
        <f t="shared" ca="1" si="16"/>
        <v>0</v>
      </c>
      <c r="BF25" s="265">
        <f t="shared" ca="1" si="16"/>
        <v>0</v>
      </c>
      <c r="BG25" s="265">
        <f t="shared" ca="1" si="16"/>
        <v>0</v>
      </c>
      <c r="BH25" s="265">
        <f t="shared" ca="1" si="16"/>
        <v>0</v>
      </c>
      <c r="BI25" s="265">
        <f t="shared" ca="1" si="16"/>
        <v>0</v>
      </c>
      <c r="BJ25" s="265">
        <f t="shared" ca="1" si="16"/>
        <v>0</v>
      </c>
      <c r="BK25" s="265">
        <f t="shared" ca="1" si="16"/>
        <v>0</v>
      </c>
      <c r="BL25" s="265">
        <f t="shared" ca="1" si="16"/>
        <v>0</v>
      </c>
    </row>
    <row r="26" spans="1:64" s="231" customFormat="1" ht="30" customHeight="1">
      <c r="A26" s="250"/>
      <c r="B26" s="254"/>
      <c r="C26" s="254"/>
      <c r="D26" s="254" t="s">
        <v>136</v>
      </c>
      <c r="E26" s="254" t="s">
        <v>68</v>
      </c>
      <c r="F26" s="254" t="s">
        <v>177</v>
      </c>
      <c r="G26" s="254" t="s">
        <v>398</v>
      </c>
      <c r="H26" s="336" t="s">
        <v>412</v>
      </c>
      <c r="I26" s="255">
        <v>42998</v>
      </c>
      <c r="J26" s="255">
        <v>43174</v>
      </c>
      <c r="K26" s="255"/>
      <c r="L26" s="403">
        <v>1</v>
      </c>
      <c r="M26" s="265">
        <f t="shared" ca="1" si="12"/>
        <v>1</v>
      </c>
      <c r="N26" s="265">
        <f t="shared" ca="1" si="12"/>
        <v>1</v>
      </c>
      <c r="O26" s="265">
        <f t="shared" ca="1" si="12"/>
        <v>1</v>
      </c>
      <c r="P26" s="265">
        <f t="shared" ca="1" si="12"/>
        <v>1</v>
      </c>
      <c r="Q26" s="265">
        <f t="shared" ca="1" si="12"/>
        <v>1</v>
      </c>
      <c r="R26" s="265">
        <f t="shared" ca="1" si="12"/>
        <v>1</v>
      </c>
      <c r="S26" s="265">
        <f t="shared" ca="1" si="12"/>
        <v>1</v>
      </c>
      <c r="T26" s="265">
        <f t="shared" ca="1" si="12"/>
        <v>1</v>
      </c>
      <c r="U26" s="265">
        <f t="shared" ca="1" si="12"/>
        <v>1</v>
      </c>
      <c r="V26" s="265">
        <f t="shared" ca="1" si="12"/>
        <v>1</v>
      </c>
      <c r="W26" s="265">
        <f t="shared" ca="1" si="13"/>
        <v>1</v>
      </c>
      <c r="X26" s="265">
        <f t="shared" ca="1" si="13"/>
        <v>1</v>
      </c>
      <c r="Y26" s="265">
        <f t="shared" ca="1" si="13"/>
        <v>1</v>
      </c>
      <c r="Z26" s="265">
        <f t="shared" ca="1" si="13"/>
        <v>1</v>
      </c>
      <c r="AA26" s="265">
        <f t="shared" ca="1" si="13"/>
        <v>1</v>
      </c>
      <c r="AB26" s="265">
        <f t="shared" ca="1" si="13"/>
        <v>1</v>
      </c>
      <c r="AC26" s="265">
        <f t="shared" ca="1" si="13"/>
        <v>1</v>
      </c>
      <c r="AD26" s="265">
        <f t="shared" ca="1" si="13"/>
        <v>1</v>
      </c>
      <c r="AE26" s="265">
        <f t="shared" ca="1" si="13"/>
        <v>1</v>
      </c>
      <c r="AF26" s="265">
        <f t="shared" ca="1" si="13"/>
        <v>1</v>
      </c>
      <c r="AG26" s="265">
        <f t="shared" ca="1" si="14"/>
        <v>1</v>
      </c>
      <c r="AH26" s="265">
        <f t="shared" ca="1" si="14"/>
        <v>1</v>
      </c>
      <c r="AI26" s="265">
        <f t="shared" ca="1" si="14"/>
        <v>1</v>
      </c>
      <c r="AJ26" s="265">
        <f t="shared" ca="1" si="14"/>
        <v>1</v>
      </c>
      <c r="AK26" s="265">
        <f t="shared" ca="1" si="14"/>
        <v>1</v>
      </c>
      <c r="AL26" s="265">
        <f t="shared" ca="1" si="14"/>
        <v>0</v>
      </c>
      <c r="AM26" s="265">
        <f t="shared" ca="1" si="14"/>
        <v>0</v>
      </c>
      <c r="AN26" s="265">
        <f t="shared" ca="1" si="14"/>
        <v>0</v>
      </c>
      <c r="AO26" s="265">
        <f t="shared" ca="1" si="14"/>
        <v>0</v>
      </c>
      <c r="AP26" s="265">
        <f t="shared" ca="1" si="14"/>
        <v>0</v>
      </c>
      <c r="AQ26" s="265">
        <f t="shared" ca="1" si="15"/>
        <v>0</v>
      </c>
      <c r="AR26" s="265">
        <f t="shared" ca="1" si="15"/>
        <v>0</v>
      </c>
      <c r="AS26" s="265">
        <f t="shared" ca="1" si="15"/>
        <v>0</v>
      </c>
      <c r="AT26" s="265">
        <f t="shared" ca="1" si="15"/>
        <v>0</v>
      </c>
      <c r="AU26" s="265">
        <f t="shared" ca="1" si="15"/>
        <v>0</v>
      </c>
      <c r="AV26" s="265">
        <f t="shared" ca="1" si="15"/>
        <v>0</v>
      </c>
      <c r="AW26" s="265">
        <f t="shared" ca="1" si="15"/>
        <v>0</v>
      </c>
      <c r="AX26" s="265">
        <f t="shared" ca="1" si="15"/>
        <v>0</v>
      </c>
      <c r="AY26" s="265">
        <f t="shared" ca="1" si="15"/>
        <v>0</v>
      </c>
      <c r="AZ26" s="265">
        <f t="shared" ca="1" si="15"/>
        <v>0</v>
      </c>
      <c r="BA26" s="265">
        <f t="shared" ca="1" si="16"/>
        <v>0</v>
      </c>
      <c r="BB26" s="265">
        <f t="shared" ca="1" si="16"/>
        <v>0</v>
      </c>
      <c r="BC26" s="265">
        <f t="shared" ca="1" si="16"/>
        <v>0</v>
      </c>
      <c r="BD26" s="265">
        <f t="shared" ca="1" si="16"/>
        <v>0</v>
      </c>
      <c r="BE26" s="265">
        <f t="shared" ca="1" si="16"/>
        <v>0</v>
      </c>
      <c r="BF26" s="265">
        <f t="shared" ca="1" si="16"/>
        <v>0</v>
      </c>
      <c r="BG26" s="265">
        <f t="shared" ca="1" si="16"/>
        <v>0</v>
      </c>
      <c r="BH26" s="265">
        <f t="shared" ca="1" si="16"/>
        <v>0</v>
      </c>
      <c r="BI26" s="265">
        <f t="shared" ca="1" si="16"/>
        <v>0</v>
      </c>
      <c r="BJ26" s="265">
        <f t="shared" ca="1" si="16"/>
        <v>0</v>
      </c>
      <c r="BK26" s="265">
        <f t="shared" ca="1" si="16"/>
        <v>0</v>
      </c>
      <c r="BL26" s="265">
        <f t="shared" ca="1" si="16"/>
        <v>0</v>
      </c>
    </row>
    <row r="27" spans="1:64" s="231" customFormat="1" ht="30" customHeight="1">
      <c r="A27" s="250"/>
      <c r="B27" s="254"/>
      <c r="C27" s="254"/>
      <c r="D27" s="254" t="s">
        <v>136</v>
      </c>
      <c r="E27" s="254" t="s">
        <v>68</v>
      </c>
      <c r="F27" s="254" t="s">
        <v>308</v>
      </c>
      <c r="G27" s="254" t="s">
        <v>398</v>
      </c>
      <c r="H27" s="336" t="s">
        <v>412</v>
      </c>
      <c r="I27" s="255">
        <v>43039</v>
      </c>
      <c r="J27" s="255">
        <v>43174</v>
      </c>
      <c r="K27" s="255"/>
      <c r="L27" s="403">
        <v>1</v>
      </c>
      <c r="M27" s="265">
        <f t="shared" ca="1" si="12"/>
        <v>1</v>
      </c>
      <c r="N27" s="265">
        <f t="shared" ca="1" si="12"/>
        <v>1</v>
      </c>
      <c r="O27" s="265">
        <f t="shared" ca="1" si="12"/>
        <v>1</v>
      </c>
      <c r="P27" s="265">
        <f t="shared" ca="1" si="12"/>
        <v>1</v>
      </c>
      <c r="Q27" s="265">
        <f t="shared" ca="1" si="12"/>
        <v>1</v>
      </c>
      <c r="R27" s="265">
        <f t="shared" ca="1" si="12"/>
        <v>1</v>
      </c>
      <c r="S27" s="265">
        <f t="shared" ca="1" si="12"/>
        <v>1</v>
      </c>
      <c r="T27" s="265">
        <f t="shared" ca="1" si="12"/>
        <v>1</v>
      </c>
      <c r="U27" s="265">
        <f t="shared" ca="1" si="12"/>
        <v>1</v>
      </c>
      <c r="V27" s="265">
        <f t="shared" ca="1" si="12"/>
        <v>1</v>
      </c>
      <c r="W27" s="265">
        <f t="shared" ca="1" si="13"/>
        <v>1</v>
      </c>
      <c r="X27" s="265">
        <f t="shared" ca="1" si="13"/>
        <v>1</v>
      </c>
      <c r="Y27" s="265">
        <f t="shared" ca="1" si="13"/>
        <v>1</v>
      </c>
      <c r="Z27" s="265">
        <f t="shared" ca="1" si="13"/>
        <v>1</v>
      </c>
      <c r="AA27" s="265">
        <f t="shared" ca="1" si="13"/>
        <v>1</v>
      </c>
      <c r="AB27" s="265">
        <f t="shared" ca="1" si="13"/>
        <v>1</v>
      </c>
      <c r="AC27" s="265">
        <f t="shared" ca="1" si="13"/>
        <v>1</v>
      </c>
      <c r="AD27" s="265">
        <f t="shared" ca="1" si="13"/>
        <v>1</v>
      </c>
      <c r="AE27" s="265">
        <f t="shared" ca="1" si="13"/>
        <v>1</v>
      </c>
      <c r="AF27" s="265">
        <f t="shared" ca="1" si="13"/>
        <v>1</v>
      </c>
      <c r="AG27" s="265">
        <f t="shared" ca="1" si="14"/>
        <v>1</v>
      </c>
      <c r="AH27" s="265">
        <f t="shared" ca="1" si="14"/>
        <v>1</v>
      </c>
      <c r="AI27" s="265">
        <f t="shared" ca="1" si="14"/>
        <v>1</v>
      </c>
      <c r="AJ27" s="265">
        <f t="shared" ca="1" si="14"/>
        <v>1</v>
      </c>
      <c r="AK27" s="265">
        <f t="shared" ca="1" si="14"/>
        <v>1</v>
      </c>
      <c r="AL27" s="265">
        <f t="shared" ca="1" si="14"/>
        <v>0</v>
      </c>
      <c r="AM27" s="265">
        <f t="shared" ca="1" si="14"/>
        <v>0</v>
      </c>
      <c r="AN27" s="265">
        <f t="shared" ca="1" si="14"/>
        <v>0</v>
      </c>
      <c r="AO27" s="265">
        <f t="shared" ca="1" si="14"/>
        <v>0</v>
      </c>
      <c r="AP27" s="265">
        <f t="shared" ca="1" si="14"/>
        <v>0</v>
      </c>
      <c r="AQ27" s="265">
        <f t="shared" ca="1" si="15"/>
        <v>0</v>
      </c>
      <c r="AR27" s="265">
        <f t="shared" ca="1" si="15"/>
        <v>0</v>
      </c>
      <c r="AS27" s="265">
        <f t="shared" ca="1" si="15"/>
        <v>0</v>
      </c>
      <c r="AT27" s="265">
        <f t="shared" ca="1" si="15"/>
        <v>0</v>
      </c>
      <c r="AU27" s="265">
        <f t="shared" ca="1" si="15"/>
        <v>0</v>
      </c>
      <c r="AV27" s="265">
        <f t="shared" ca="1" si="15"/>
        <v>0</v>
      </c>
      <c r="AW27" s="265">
        <f t="shared" ca="1" si="15"/>
        <v>0</v>
      </c>
      <c r="AX27" s="265">
        <f t="shared" ca="1" si="15"/>
        <v>0</v>
      </c>
      <c r="AY27" s="265">
        <f t="shared" ca="1" si="15"/>
        <v>0</v>
      </c>
      <c r="AZ27" s="265">
        <f t="shared" ca="1" si="15"/>
        <v>0</v>
      </c>
      <c r="BA27" s="265">
        <f t="shared" ca="1" si="16"/>
        <v>0</v>
      </c>
      <c r="BB27" s="265">
        <f t="shared" ca="1" si="16"/>
        <v>0</v>
      </c>
      <c r="BC27" s="265">
        <f t="shared" ca="1" si="16"/>
        <v>0</v>
      </c>
      <c r="BD27" s="265">
        <f t="shared" ca="1" si="16"/>
        <v>0</v>
      </c>
      <c r="BE27" s="265">
        <f t="shared" ca="1" si="16"/>
        <v>0</v>
      </c>
      <c r="BF27" s="265">
        <f t="shared" ca="1" si="16"/>
        <v>0</v>
      </c>
      <c r="BG27" s="265">
        <f t="shared" ca="1" si="16"/>
        <v>0</v>
      </c>
      <c r="BH27" s="265">
        <f t="shared" ca="1" si="16"/>
        <v>0</v>
      </c>
      <c r="BI27" s="265">
        <f t="shared" ca="1" si="16"/>
        <v>0</v>
      </c>
      <c r="BJ27" s="265">
        <f t="shared" ca="1" si="16"/>
        <v>0</v>
      </c>
      <c r="BK27" s="265">
        <f t="shared" ca="1" si="16"/>
        <v>0</v>
      </c>
      <c r="BL27" s="265">
        <f t="shared" ca="1" si="16"/>
        <v>0</v>
      </c>
    </row>
    <row r="28" spans="1:64" s="231" customFormat="1" ht="30" customHeight="1">
      <c r="A28" s="250"/>
      <c r="B28" s="254"/>
      <c r="C28" s="254"/>
      <c r="D28" s="254" t="s">
        <v>136</v>
      </c>
      <c r="E28" s="254" t="s">
        <v>68</v>
      </c>
      <c r="F28" s="254" t="s">
        <v>199</v>
      </c>
      <c r="G28" s="254" t="s">
        <v>191</v>
      </c>
      <c r="H28" s="336" t="s">
        <v>412</v>
      </c>
      <c r="I28" s="255">
        <v>43039</v>
      </c>
      <c r="J28" s="255">
        <v>43174</v>
      </c>
      <c r="K28" s="255"/>
      <c r="L28" s="403">
        <v>1</v>
      </c>
      <c r="M28" s="265">
        <f t="shared" ca="1" si="12"/>
        <v>1</v>
      </c>
      <c r="N28" s="265">
        <f t="shared" ca="1" si="12"/>
        <v>1</v>
      </c>
      <c r="O28" s="265">
        <f t="shared" ca="1" si="12"/>
        <v>1</v>
      </c>
      <c r="P28" s="265">
        <f t="shared" ca="1" si="12"/>
        <v>1</v>
      </c>
      <c r="Q28" s="265">
        <f t="shared" ca="1" si="12"/>
        <v>1</v>
      </c>
      <c r="R28" s="265">
        <f t="shared" ca="1" si="12"/>
        <v>1</v>
      </c>
      <c r="S28" s="265">
        <f t="shared" ca="1" si="12"/>
        <v>1</v>
      </c>
      <c r="T28" s="265">
        <f t="shared" ca="1" si="12"/>
        <v>1</v>
      </c>
      <c r="U28" s="265">
        <f t="shared" ca="1" si="12"/>
        <v>1</v>
      </c>
      <c r="V28" s="265">
        <f t="shared" ca="1" si="12"/>
        <v>1</v>
      </c>
      <c r="W28" s="265">
        <f t="shared" ca="1" si="13"/>
        <v>1</v>
      </c>
      <c r="X28" s="265">
        <f t="shared" ca="1" si="13"/>
        <v>1</v>
      </c>
      <c r="Y28" s="265">
        <f t="shared" ca="1" si="13"/>
        <v>1</v>
      </c>
      <c r="Z28" s="265">
        <f t="shared" ca="1" si="13"/>
        <v>1</v>
      </c>
      <c r="AA28" s="265">
        <f t="shared" ca="1" si="13"/>
        <v>1</v>
      </c>
      <c r="AB28" s="265">
        <f t="shared" ca="1" si="13"/>
        <v>1</v>
      </c>
      <c r="AC28" s="265">
        <f t="shared" ca="1" si="13"/>
        <v>1</v>
      </c>
      <c r="AD28" s="265">
        <f t="shared" ca="1" si="13"/>
        <v>1</v>
      </c>
      <c r="AE28" s="265">
        <f t="shared" ca="1" si="13"/>
        <v>1</v>
      </c>
      <c r="AF28" s="265">
        <f t="shared" ca="1" si="13"/>
        <v>1</v>
      </c>
      <c r="AG28" s="265">
        <f t="shared" ca="1" si="14"/>
        <v>1</v>
      </c>
      <c r="AH28" s="265">
        <f t="shared" ca="1" si="14"/>
        <v>1</v>
      </c>
      <c r="AI28" s="265">
        <f t="shared" ca="1" si="14"/>
        <v>1</v>
      </c>
      <c r="AJ28" s="265">
        <f t="shared" ca="1" si="14"/>
        <v>1</v>
      </c>
      <c r="AK28" s="265">
        <f t="shared" ca="1" si="14"/>
        <v>1</v>
      </c>
      <c r="AL28" s="265">
        <f t="shared" ca="1" si="14"/>
        <v>0</v>
      </c>
      <c r="AM28" s="265">
        <f t="shared" ca="1" si="14"/>
        <v>0</v>
      </c>
      <c r="AN28" s="265">
        <f t="shared" ca="1" si="14"/>
        <v>0</v>
      </c>
      <c r="AO28" s="265">
        <f t="shared" ca="1" si="14"/>
        <v>0</v>
      </c>
      <c r="AP28" s="265">
        <f t="shared" ca="1" si="14"/>
        <v>0</v>
      </c>
      <c r="AQ28" s="265">
        <f t="shared" ca="1" si="15"/>
        <v>0</v>
      </c>
      <c r="AR28" s="265">
        <f t="shared" ca="1" si="15"/>
        <v>0</v>
      </c>
      <c r="AS28" s="265">
        <f t="shared" ca="1" si="15"/>
        <v>0</v>
      </c>
      <c r="AT28" s="265">
        <f t="shared" ca="1" si="15"/>
        <v>0</v>
      </c>
      <c r="AU28" s="265">
        <f t="shared" ca="1" si="15"/>
        <v>0</v>
      </c>
      <c r="AV28" s="265">
        <f t="shared" ca="1" si="15"/>
        <v>0</v>
      </c>
      <c r="AW28" s="265">
        <f t="shared" ca="1" si="15"/>
        <v>0</v>
      </c>
      <c r="AX28" s="265">
        <f t="shared" ca="1" si="15"/>
        <v>0</v>
      </c>
      <c r="AY28" s="265">
        <f t="shared" ca="1" si="15"/>
        <v>0</v>
      </c>
      <c r="AZ28" s="265">
        <f t="shared" ca="1" si="15"/>
        <v>0</v>
      </c>
      <c r="BA28" s="265">
        <f t="shared" ca="1" si="16"/>
        <v>0</v>
      </c>
      <c r="BB28" s="265">
        <f t="shared" ca="1" si="16"/>
        <v>0</v>
      </c>
      <c r="BC28" s="265">
        <f t="shared" ca="1" si="16"/>
        <v>0</v>
      </c>
      <c r="BD28" s="265">
        <f t="shared" ca="1" si="16"/>
        <v>0</v>
      </c>
      <c r="BE28" s="265">
        <f t="shared" ca="1" si="16"/>
        <v>0</v>
      </c>
      <c r="BF28" s="265">
        <f t="shared" ca="1" si="16"/>
        <v>0</v>
      </c>
      <c r="BG28" s="265">
        <f t="shared" ca="1" si="16"/>
        <v>0</v>
      </c>
      <c r="BH28" s="265">
        <f t="shared" ca="1" si="16"/>
        <v>0</v>
      </c>
      <c r="BI28" s="265">
        <f t="shared" ca="1" si="16"/>
        <v>0</v>
      </c>
      <c r="BJ28" s="265">
        <f t="shared" ca="1" si="16"/>
        <v>0</v>
      </c>
      <c r="BK28" s="265">
        <f t="shared" ca="1" si="16"/>
        <v>0</v>
      </c>
      <c r="BL28" s="265">
        <f t="shared" ca="1" si="16"/>
        <v>0</v>
      </c>
    </row>
    <row r="29" spans="1:64" s="231" customFormat="1" ht="30" customHeight="1">
      <c r="A29" s="250"/>
      <c r="B29" s="254"/>
      <c r="C29" s="254"/>
      <c r="D29" s="254" t="s">
        <v>136</v>
      </c>
      <c r="E29" s="254" t="s">
        <v>68</v>
      </c>
      <c r="F29" s="254" t="s">
        <v>203</v>
      </c>
      <c r="G29" s="254" t="s">
        <v>191</v>
      </c>
      <c r="H29" s="336" t="s">
        <v>412</v>
      </c>
      <c r="I29" s="255">
        <v>42892</v>
      </c>
      <c r="J29" s="255">
        <v>43174</v>
      </c>
      <c r="K29" s="255"/>
      <c r="L29" s="403">
        <v>0.8</v>
      </c>
      <c r="M29" s="265">
        <f t="shared" ca="1" si="12"/>
        <v>0.8</v>
      </c>
      <c r="N29" s="265">
        <f t="shared" ca="1" si="12"/>
        <v>0.8</v>
      </c>
      <c r="O29" s="265">
        <f t="shared" ca="1" si="12"/>
        <v>0.8</v>
      </c>
      <c r="P29" s="265">
        <f t="shared" ca="1" si="12"/>
        <v>0.8</v>
      </c>
      <c r="Q29" s="265">
        <f t="shared" ca="1" si="12"/>
        <v>0.8</v>
      </c>
      <c r="R29" s="265">
        <f t="shared" ca="1" si="12"/>
        <v>0.8</v>
      </c>
      <c r="S29" s="265">
        <f t="shared" ca="1" si="12"/>
        <v>0.8</v>
      </c>
      <c r="T29" s="265">
        <f t="shared" ca="1" si="12"/>
        <v>0.8</v>
      </c>
      <c r="U29" s="265">
        <f t="shared" ca="1" si="12"/>
        <v>0.8</v>
      </c>
      <c r="V29" s="265">
        <f t="shared" ca="1" si="12"/>
        <v>0.8</v>
      </c>
      <c r="W29" s="265">
        <f t="shared" ca="1" si="13"/>
        <v>0.8</v>
      </c>
      <c r="X29" s="265">
        <f t="shared" ca="1" si="13"/>
        <v>0.8</v>
      </c>
      <c r="Y29" s="265">
        <f t="shared" ca="1" si="13"/>
        <v>0.8</v>
      </c>
      <c r="Z29" s="265">
        <f t="shared" ca="1" si="13"/>
        <v>0.8</v>
      </c>
      <c r="AA29" s="265">
        <f t="shared" ca="1" si="13"/>
        <v>0.8</v>
      </c>
      <c r="AB29" s="265">
        <f t="shared" ca="1" si="13"/>
        <v>0.8</v>
      </c>
      <c r="AC29" s="265">
        <f t="shared" ca="1" si="13"/>
        <v>0.8</v>
      </c>
      <c r="AD29" s="265">
        <f t="shared" ca="1" si="13"/>
        <v>0.8</v>
      </c>
      <c r="AE29" s="265">
        <f t="shared" ca="1" si="13"/>
        <v>0.8</v>
      </c>
      <c r="AF29" s="265">
        <f t="shared" ca="1" si="13"/>
        <v>0.8</v>
      </c>
      <c r="AG29" s="265">
        <f t="shared" ca="1" si="14"/>
        <v>0.8</v>
      </c>
      <c r="AH29" s="265">
        <f t="shared" ca="1" si="14"/>
        <v>0.8</v>
      </c>
      <c r="AI29" s="265">
        <f t="shared" ca="1" si="14"/>
        <v>0.8</v>
      </c>
      <c r="AJ29" s="265">
        <f t="shared" ca="1" si="14"/>
        <v>0.8</v>
      </c>
      <c r="AK29" s="265">
        <f t="shared" ca="1" si="14"/>
        <v>0.8</v>
      </c>
      <c r="AL29" s="265">
        <f t="shared" ca="1" si="14"/>
        <v>0</v>
      </c>
      <c r="AM29" s="265">
        <f t="shared" ca="1" si="14"/>
        <v>0</v>
      </c>
      <c r="AN29" s="265">
        <f t="shared" ca="1" si="14"/>
        <v>0</v>
      </c>
      <c r="AO29" s="265">
        <f t="shared" ca="1" si="14"/>
        <v>0</v>
      </c>
      <c r="AP29" s="265">
        <f t="shared" ca="1" si="14"/>
        <v>0</v>
      </c>
      <c r="AQ29" s="265">
        <f t="shared" ca="1" si="15"/>
        <v>0</v>
      </c>
      <c r="AR29" s="265">
        <f t="shared" ca="1" si="15"/>
        <v>0</v>
      </c>
      <c r="AS29" s="265">
        <f t="shared" ca="1" si="15"/>
        <v>0</v>
      </c>
      <c r="AT29" s="265">
        <f t="shared" ca="1" si="15"/>
        <v>0</v>
      </c>
      <c r="AU29" s="265">
        <f t="shared" ca="1" si="15"/>
        <v>0</v>
      </c>
      <c r="AV29" s="265">
        <f t="shared" ca="1" si="15"/>
        <v>0</v>
      </c>
      <c r="AW29" s="265">
        <f t="shared" ca="1" si="15"/>
        <v>0</v>
      </c>
      <c r="AX29" s="265">
        <f t="shared" ca="1" si="15"/>
        <v>0</v>
      </c>
      <c r="AY29" s="265">
        <f t="shared" ca="1" si="15"/>
        <v>0</v>
      </c>
      <c r="AZ29" s="265">
        <f t="shared" ca="1" si="15"/>
        <v>0</v>
      </c>
      <c r="BA29" s="265">
        <f t="shared" ca="1" si="16"/>
        <v>0</v>
      </c>
      <c r="BB29" s="265">
        <f t="shared" ca="1" si="16"/>
        <v>0</v>
      </c>
      <c r="BC29" s="265">
        <f t="shared" ca="1" si="16"/>
        <v>0</v>
      </c>
      <c r="BD29" s="265">
        <f t="shared" ca="1" si="16"/>
        <v>0</v>
      </c>
      <c r="BE29" s="265">
        <f t="shared" ca="1" si="16"/>
        <v>0</v>
      </c>
      <c r="BF29" s="265">
        <f t="shared" ca="1" si="16"/>
        <v>0</v>
      </c>
      <c r="BG29" s="265">
        <f t="shared" ca="1" si="16"/>
        <v>0</v>
      </c>
      <c r="BH29" s="265">
        <f t="shared" ca="1" si="16"/>
        <v>0</v>
      </c>
      <c r="BI29" s="265">
        <f t="shared" ca="1" si="16"/>
        <v>0</v>
      </c>
      <c r="BJ29" s="265">
        <f t="shared" ca="1" si="16"/>
        <v>0</v>
      </c>
      <c r="BK29" s="265">
        <f t="shared" ca="1" si="16"/>
        <v>0</v>
      </c>
      <c r="BL29" s="265">
        <f t="shared" ca="1" si="16"/>
        <v>0</v>
      </c>
    </row>
    <row r="30" spans="1:64" s="231" customFormat="1" ht="30" customHeight="1">
      <c r="A30" s="250"/>
      <c r="B30" s="254"/>
      <c r="C30" s="254"/>
      <c r="D30" s="254" t="s">
        <v>136</v>
      </c>
      <c r="E30" s="254" t="s">
        <v>68</v>
      </c>
      <c r="F30" s="254" t="s">
        <v>210</v>
      </c>
      <c r="G30" s="254" t="s">
        <v>191</v>
      </c>
      <c r="H30" s="336" t="s">
        <v>412</v>
      </c>
      <c r="I30" s="255">
        <v>42892</v>
      </c>
      <c r="J30" s="255">
        <v>43174</v>
      </c>
      <c r="K30" s="255"/>
      <c r="L30" s="403">
        <v>1</v>
      </c>
      <c r="M30" s="265">
        <f t="shared" ca="1" si="12"/>
        <v>1</v>
      </c>
      <c r="N30" s="265">
        <f t="shared" ca="1" si="12"/>
        <v>1</v>
      </c>
      <c r="O30" s="265">
        <f t="shared" ca="1" si="12"/>
        <v>1</v>
      </c>
      <c r="P30" s="265">
        <f t="shared" ca="1" si="12"/>
        <v>1</v>
      </c>
      <c r="Q30" s="265">
        <f t="shared" ca="1" si="12"/>
        <v>1</v>
      </c>
      <c r="R30" s="265">
        <f t="shared" ca="1" si="12"/>
        <v>1</v>
      </c>
      <c r="S30" s="265">
        <f t="shared" ca="1" si="12"/>
        <v>1</v>
      </c>
      <c r="T30" s="265">
        <f t="shared" ca="1" si="12"/>
        <v>1</v>
      </c>
      <c r="U30" s="265">
        <f t="shared" ca="1" si="12"/>
        <v>1</v>
      </c>
      <c r="V30" s="265">
        <f t="shared" ca="1" si="12"/>
        <v>1</v>
      </c>
      <c r="W30" s="265">
        <f t="shared" ca="1" si="13"/>
        <v>1</v>
      </c>
      <c r="X30" s="265">
        <f t="shared" ca="1" si="13"/>
        <v>1</v>
      </c>
      <c r="Y30" s="265">
        <f t="shared" ca="1" si="13"/>
        <v>1</v>
      </c>
      <c r="Z30" s="265">
        <f t="shared" ca="1" si="13"/>
        <v>1</v>
      </c>
      <c r="AA30" s="265">
        <f t="shared" ca="1" si="13"/>
        <v>1</v>
      </c>
      <c r="AB30" s="265">
        <f t="shared" ca="1" si="13"/>
        <v>1</v>
      </c>
      <c r="AC30" s="265">
        <f t="shared" ca="1" si="13"/>
        <v>1</v>
      </c>
      <c r="AD30" s="265">
        <f t="shared" ca="1" si="13"/>
        <v>1</v>
      </c>
      <c r="AE30" s="265">
        <f t="shared" ca="1" si="13"/>
        <v>1</v>
      </c>
      <c r="AF30" s="265">
        <f t="shared" ca="1" si="13"/>
        <v>1</v>
      </c>
      <c r="AG30" s="265">
        <f t="shared" ca="1" si="14"/>
        <v>1</v>
      </c>
      <c r="AH30" s="265">
        <f t="shared" ca="1" si="14"/>
        <v>1</v>
      </c>
      <c r="AI30" s="265">
        <f t="shared" ca="1" si="14"/>
        <v>1</v>
      </c>
      <c r="AJ30" s="265">
        <f t="shared" ca="1" si="14"/>
        <v>1</v>
      </c>
      <c r="AK30" s="265">
        <f t="shared" ca="1" si="14"/>
        <v>1</v>
      </c>
      <c r="AL30" s="265">
        <f t="shared" ca="1" si="14"/>
        <v>0</v>
      </c>
      <c r="AM30" s="265">
        <f t="shared" ca="1" si="14"/>
        <v>0</v>
      </c>
      <c r="AN30" s="265">
        <f t="shared" ca="1" si="14"/>
        <v>0</v>
      </c>
      <c r="AO30" s="265">
        <f t="shared" ca="1" si="14"/>
        <v>0</v>
      </c>
      <c r="AP30" s="265">
        <f t="shared" ca="1" si="14"/>
        <v>0</v>
      </c>
      <c r="AQ30" s="265">
        <f t="shared" ca="1" si="15"/>
        <v>0</v>
      </c>
      <c r="AR30" s="265">
        <f t="shared" ca="1" si="15"/>
        <v>0</v>
      </c>
      <c r="AS30" s="265">
        <f t="shared" ca="1" si="15"/>
        <v>0</v>
      </c>
      <c r="AT30" s="265">
        <f t="shared" ca="1" si="15"/>
        <v>0</v>
      </c>
      <c r="AU30" s="265">
        <f t="shared" ca="1" si="15"/>
        <v>0</v>
      </c>
      <c r="AV30" s="265">
        <f t="shared" ca="1" si="15"/>
        <v>0</v>
      </c>
      <c r="AW30" s="265">
        <f t="shared" ca="1" si="15"/>
        <v>0</v>
      </c>
      <c r="AX30" s="265">
        <f t="shared" ca="1" si="15"/>
        <v>0</v>
      </c>
      <c r="AY30" s="265">
        <f t="shared" ca="1" si="15"/>
        <v>0</v>
      </c>
      <c r="AZ30" s="265">
        <f t="shared" ca="1" si="15"/>
        <v>0</v>
      </c>
      <c r="BA30" s="265">
        <f t="shared" ca="1" si="16"/>
        <v>0</v>
      </c>
      <c r="BB30" s="265">
        <f t="shared" ca="1" si="16"/>
        <v>0</v>
      </c>
      <c r="BC30" s="265">
        <f t="shared" ca="1" si="16"/>
        <v>0</v>
      </c>
      <c r="BD30" s="265">
        <f t="shared" ca="1" si="16"/>
        <v>0</v>
      </c>
      <c r="BE30" s="265">
        <f t="shared" ca="1" si="16"/>
        <v>0</v>
      </c>
      <c r="BF30" s="265">
        <f t="shared" ca="1" si="16"/>
        <v>0</v>
      </c>
      <c r="BG30" s="265">
        <f t="shared" ca="1" si="16"/>
        <v>0</v>
      </c>
      <c r="BH30" s="265">
        <f t="shared" ca="1" si="16"/>
        <v>0</v>
      </c>
      <c r="BI30" s="265">
        <f t="shared" ca="1" si="16"/>
        <v>0</v>
      </c>
      <c r="BJ30" s="265">
        <f t="shared" ca="1" si="16"/>
        <v>0</v>
      </c>
      <c r="BK30" s="265">
        <f t="shared" ca="1" si="16"/>
        <v>0</v>
      </c>
      <c r="BL30" s="265">
        <f t="shared" ca="1" si="16"/>
        <v>0</v>
      </c>
    </row>
    <row r="31" spans="1:64" s="231" customFormat="1" ht="30" customHeight="1">
      <c r="A31" s="250"/>
      <c r="B31" s="254"/>
      <c r="C31" s="254"/>
      <c r="D31" s="254" t="s">
        <v>136</v>
      </c>
      <c r="E31" s="254" t="s">
        <v>68</v>
      </c>
      <c r="F31" s="254" t="s">
        <v>214</v>
      </c>
      <c r="G31" s="254" t="s">
        <v>398</v>
      </c>
      <c r="H31" s="336" t="s">
        <v>412</v>
      </c>
      <c r="I31" s="255">
        <v>43117</v>
      </c>
      <c r="J31" s="255">
        <v>43174</v>
      </c>
      <c r="K31" s="255"/>
      <c r="L31" s="403">
        <v>1</v>
      </c>
      <c r="M31" s="265">
        <f t="shared" ca="1" si="12"/>
        <v>1</v>
      </c>
      <c r="N31" s="265">
        <f t="shared" ca="1" si="12"/>
        <v>1</v>
      </c>
      <c r="O31" s="265">
        <f t="shared" ca="1" si="12"/>
        <v>1</v>
      </c>
      <c r="P31" s="265">
        <f t="shared" ca="1" si="12"/>
        <v>1</v>
      </c>
      <c r="Q31" s="265">
        <f t="shared" ca="1" si="12"/>
        <v>1</v>
      </c>
      <c r="R31" s="265">
        <f t="shared" ca="1" si="12"/>
        <v>1</v>
      </c>
      <c r="S31" s="265">
        <f t="shared" ca="1" si="12"/>
        <v>1</v>
      </c>
      <c r="T31" s="265">
        <f t="shared" ca="1" si="12"/>
        <v>1</v>
      </c>
      <c r="U31" s="265">
        <f t="shared" ca="1" si="12"/>
        <v>1</v>
      </c>
      <c r="V31" s="265">
        <f t="shared" ca="1" si="12"/>
        <v>1</v>
      </c>
      <c r="W31" s="265">
        <f t="shared" ca="1" si="13"/>
        <v>1</v>
      </c>
      <c r="X31" s="265">
        <f t="shared" ca="1" si="13"/>
        <v>1</v>
      </c>
      <c r="Y31" s="265">
        <f t="shared" ca="1" si="13"/>
        <v>1</v>
      </c>
      <c r="Z31" s="265">
        <f t="shared" ca="1" si="13"/>
        <v>1</v>
      </c>
      <c r="AA31" s="265">
        <f t="shared" ca="1" si="13"/>
        <v>1</v>
      </c>
      <c r="AB31" s="265">
        <f t="shared" ca="1" si="13"/>
        <v>1</v>
      </c>
      <c r="AC31" s="265">
        <f t="shared" ca="1" si="13"/>
        <v>1</v>
      </c>
      <c r="AD31" s="265">
        <f t="shared" ca="1" si="13"/>
        <v>1</v>
      </c>
      <c r="AE31" s="265">
        <f t="shared" ca="1" si="13"/>
        <v>1</v>
      </c>
      <c r="AF31" s="265">
        <f t="shared" ca="1" si="13"/>
        <v>1</v>
      </c>
      <c r="AG31" s="265">
        <f t="shared" ca="1" si="14"/>
        <v>1</v>
      </c>
      <c r="AH31" s="265">
        <f t="shared" ca="1" si="14"/>
        <v>1</v>
      </c>
      <c r="AI31" s="265">
        <f t="shared" ca="1" si="14"/>
        <v>1</v>
      </c>
      <c r="AJ31" s="265">
        <f t="shared" ca="1" si="14"/>
        <v>1</v>
      </c>
      <c r="AK31" s="265">
        <f t="shared" ca="1" si="14"/>
        <v>1</v>
      </c>
      <c r="AL31" s="265">
        <f t="shared" ca="1" si="14"/>
        <v>0</v>
      </c>
      <c r="AM31" s="265">
        <f t="shared" ca="1" si="14"/>
        <v>0</v>
      </c>
      <c r="AN31" s="265">
        <f t="shared" ca="1" si="14"/>
        <v>0</v>
      </c>
      <c r="AO31" s="265">
        <f t="shared" ca="1" si="14"/>
        <v>0</v>
      </c>
      <c r="AP31" s="265">
        <f t="shared" ca="1" si="14"/>
        <v>0</v>
      </c>
      <c r="AQ31" s="265">
        <f t="shared" ca="1" si="15"/>
        <v>0</v>
      </c>
      <c r="AR31" s="265">
        <f t="shared" ca="1" si="15"/>
        <v>0</v>
      </c>
      <c r="AS31" s="265">
        <f t="shared" ca="1" si="15"/>
        <v>0</v>
      </c>
      <c r="AT31" s="265">
        <f t="shared" ca="1" si="15"/>
        <v>0</v>
      </c>
      <c r="AU31" s="265">
        <f t="shared" ca="1" si="15"/>
        <v>0</v>
      </c>
      <c r="AV31" s="265">
        <f t="shared" ca="1" si="15"/>
        <v>0</v>
      </c>
      <c r="AW31" s="265">
        <f t="shared" ca="1" si="15"/>
        <v>0</v>
      </c>
      <c r="AX31" s="265">
        <f t="shared" ca="1" si="15"/>
        <v>0</v>
      </c>
      <c r="AY31" s="265">
        <f t="shared" ca="1" si="15"/>
        <v>0</v>
      </c>
      <c r="AZ31" s="265">
        <f t="shared" ca="1" si="15"/>
        <v>0</v>
      </c>
      <c r="BA31" s="265">
        <f t="shared" ca="1" si="16"/>
        <v>0</v>
      </c>
      <c r="BB31" s="265">
        <f t="shared" ca="1" si="16"/>
        <v>0</v>
      </c>
      <c r="BC31" s="265">
        <f t="shared" ca="1" si="16"/>
        <v>0</v>
      </c>
      <c r="BD31" s="265">
        <f t="shared" ca="1" si="16"/>
        <v>0</v>
      </c>
      <c r="BE31" s="265">
        <f t="shared" ca="1" si="16"/>
        <v>0</v>
      </c>
      <c r="BF31" s="265">
        <f t="shared" ca="1" si="16"/>
        <v>0</v>
      </c>
      <c r="BG31" s="265">
        <f t="shared" ca="1" si="16"/>
        <v>0</v>
      </c>
      <c r="BH31" s="265">
        <f t="shared" ca="1" si="16"/>
        <v>0</v>
      </c>
      <c r="BI31" s="265">
        <f t="shared" ca="1" si="16"/>
        <v>0</v>
      </c>
      <c r="BJ31" s="265">
        <f t="shared" ca="1" si="16"/>
        <v>0</v>
      </c>
      <c r="BK31" s="265">
        <f t="shared" ca="1" si="16"/>
        <v>0</v>
      </c>
      <c r="BL31" s="265">
        <f t="shared" ca="1" si="16"/>
        <v>0</v>
      </c>
    </row>
    <row r="32" spans="1:64" s="231" customFormat="1" ht="30" customHeight="1">
      <c r="A32" s="250"/>
      <c r="B32" s="254"/>
      <c r="C32" s="254"/>
      <c r="D32" s="254" t="s">
        <v>136</v>
      </c>
      <c r="E32" s="254" t="s">
        <v>68</v>
      </c>
      <c r="F32" s="254" t="s">
        <v>218</v>
      </c>
      <c r="G32" s="254" t="s">
        <v>398</v>
      </c>
      <c r="H32" s="336" t="s">
        <v>412</v>
      </c>
      <c r="I32" s="255">
        <v>43011</v>
      </c>
      <c r="J32" s="255">
        <v>43174</v>
      </c>
      <c r="K32" s="255"/>
      <c r="L32" s="403">
        <v>1</v>
      </c>
      <c r="M32" s="265">
        <f t="shared" ca="1" si="12"/>
        <v>1</v>
      </c>
      <c r="N32" s="265">
        <f t="shared" ca="1" si="12"/>
        <v>1</v>
      </c>
      <c r="O32" s="265">
        <f t="shared" ca="1" si="12"/>
        <v>1</v>
      </c>
      <c r="P32" s="265">
        <f t="shared" ca="1" si="12"/>
        <v>1</v>
      </c>
      <c r="Q32" s="265">
        <f t="shared" ca="1" si="12"/>
        <v>1</v>
      </c>
      <c r="R32" s="265">
        <f t="shared" ca="1" si="12"/>
        <v>1</v>
      </c>
      <c r="S32" s="265">
        <f t="shared" ca="1" si="12"/>
        <v>1</v>
      </c>
      <c r="T32" s="265">
        <f t="shared" ca="1" si="12"/>
        <v>1</v>
      </c>
      <c r="U32" s="265">
        <f t="shared" ca="1" si="12"/>
        <v>1</v>
      </c>
      <c r="V32" s="265">
        <f t="shared" ca="1" si="12"/>
        <v>1</v>
      </c>
      <c r="W32" s="265">
        <f t="shared" ca="1" si="13"/>
        <v>1</v>
      </c>
      <c r="X32" s="265">
        <f t="shared" ca="1" si="13"/>
        <v>1</v>
      </c>
      <c r="Y32" s="265">
        <f t="shared" ca="1" si="13"/>
        <v>1</v>
      </c>
      <c r="Z32" s="265">
        <f t="shared" ca="1" si="13"/>
        <v>1</v>
      </c>
      <c r="AA32" s="265">
        <f t="shared" ca="1" si="13"/>
        <v>1</v>
      </c>
      <c r="AB32" s="265">
        <f t="shared" ca="1" si="13"/>
        <v>1</v>
      </c>
      <c r="AC32" s="265">
        <f t="shared" ca="1" si="13"/>
        <v>1</v>
      </c>
      <c r="AD32" s="265">
        <f t="shared" ca="1" si="13"/>
        <v>1</v>
      </c>
      <c r="AE32" s="265">
        <f t="shared" ca="1" si="13"/>
        <v>1</v>
      </c>
      <c r="AF32" s="265">
        <f t="shared" ca="1" si="13"/>
        <v>1</v>
      </c>
      <c r="AG32" s="265">
        <f t="shared" ca="1" si="14"/>
        <v>1</v>
      </c>
      <c r="AH32" s="265">
        <f t="shared" ca="1" si="14"/>
        <v>1</v>
      </c>
      <c r="AI32" s="265">
        <f t="shared" ca="1" si="14"/>
        <v>1</v>
      </c>
      <c r="AJ32" s="265">
        <f t="shared" ca="1" si="14"/>
        <v>1</v>
      </c>
      <c r="AK32" s="265">
        <f t="shared" ca="1" si="14"/>
        <v>1</v>
      </c>
      <c r="AL32" s="265">
        <f t="shared" ca="1" si="14"/>
        <v>0</v>
      </c>
      <c r="AM32" s="265">
        <f t="shared" ca="1" si="14"/>
        <v>0</v>
      </c>
      <c r="AN32" s="265">
        <f t="shared" ca="1" si="14"/>
        <v>0</v>
      </c>
      <c r="AO32" s="265">
        <f t="shared" ca="1" si="14"/>
        <v>0</v>
      </c>
      <c r="AP32" s="265">
        <f t="shared" ca="1" si="14"/>
        <v>0</v>
      </c>
      <c r="AQ32" s="265">
        <f t="shared" ca="1" si="15"/>
        <v>0</v>
      </c>
      <c r="AR32" s="265">
        <f t="shared" ca="1" si="15"/>
        <v>0</v>
      </c>
      <c r="AS32" s="265">
        <f t="shared" ca="1" si="15"/>
        <v>0</v>
      </c>
      <c r="AT32" s="265">
        <f t="shared" ca="1" si="15"/>
        <v>0</v>
      </c>
      <c r="AU32" s="265">
        <f t="shared" ca="1" si="15"/>
        <v>0</v>
      </c>
      <c r="AV32" s="265">
        <f t="shared" ca="1" si="15"/>
        <v>0</v>
      </c>
      <c r="AW32" s="265">
        <f t="shared" ca="1" si="15"/>
        <v>0</v>
      </c>
      <c r="AX32" s="265">
        <f t="shared" ca="1" si="15"/>
        <v>0</v>
      </c>
      <c r="AY32" s="265">
        <f t="shared" ca="1" si="15"/>
        <v>0</v>
      </c>
      <c r="AZ32" s="265">
        <f t="shared" ca="1" si="15"/>
        <v>0</v>
      </c>
      <c r="BA32" s="265">
        <f t="shared" ca="1" si="16"/>
        <v>0</v>
      </c>
      <c r="BB32" s="265">
        <f t="shared" ca="1" si="16"/>
        <v>0</v>
      </c>
      <c r="BC32" s="265">
        <f t="shared" ca="1" si="16"/>
        <v>0</v>
      </c>
      <c r="BD32" s="265">
        <f t="shared" ca="1" si="16"/>
        <v>0</v>
      </c>
      <c r="BE32" s="265">
        <f t="shared" ca="1" si="16"/>
        <v>0</v>
      </c>
      <c r="BF32" s="265">
        <f t="shared" ca="1" si="16"/>
        <v>0</v>
      </c>
      <c r="BG32" s="265">
        <f t="shared" ca="1" si="16"/>
        <v>0</v>
      </c>
      <c r="BH32" s="265">
        <f t="shared" ca="1" si="16"/>
        <v>0</v>
      </c>
      <c r="BI32" s="265">
        <f t="shared" ca="1" si="16"/>
        <v>0</v>
      </c>
      <c r="BJ32" s="265">
        <f t="shared" ca="1" si="16"/>
        <v>0</v>
      </c>
      <c r="BK32" s="265">
        <f t="shared" ca="1" si="16"/>
        <v>0</v>
      </c>
      <c r="BL32" s="265">
        <f t="shared" ca="1" si="16"/>
        <v>0</v>
      </c>
    </row>
    <row r="33" spans="1:64" s="231" customFormat="1" ht="30" customHeight="1">
      <c r="A33" s="250"/>
      <c r="B33" s="254"/>
      <c r="C33" s="254"/>
      <c r="D33" s="254" t="s">
        <v>136</v>
      </c>
      <c r="E33" s="254" t="s">
        <v>68</v>
      </c>
      <c r="F33" s="254" t="s">
        <v>220</v>
      </c>
      <c r="G33" s="254" t="s">
        <v>191</v>
      </c>
      <c r="H33" s="336" t="s">
        <v>412</v>
      </c>
      <c r="I33" s="255">
        <v>43122</v>
      </c>
      <c r="J33" s="255">
        <v>43174</v>
      </c>
      <c r="K33" s="255"/>
      <c r="L33" s="403">
        <v>1</v>
      </c>
      <c r="M33" s="265">
        <f t="shared" ca="1" si="12"/>
        <v>1</v>
      </c>
      <c r="N33" s="265">
        <f t="shared" ca="1" si="12"/>
        <v>1</v>
      </c>
      <c r="O33" s="265">
        <f t="shared" ca="1" si="12"/>
        <v>1</v>
      </c>
      <c r="P33" s="265">
        <f t="shared" ca="1" si="12"/>
        <v>1</v>
      </c>
      <c r="Q33" s="265">
        <f t="shared" ca="1" si="12"/>
        <v>1</v>
      </c>
      <c r="R33" s="265">
        <f t="shared" ca="1" si="12"/>
        <v>1</v>
      </c>
      <c r="S33" s="265">
        <f t="shared" ca="1" si="12"/>
        <v>1</v>
      </c>
      <c r="T33" s="265">
        <f t="shared" ca="1" si="12"/>
        <v>1</v>
      </c>
      <c r="U33" s="265">
        <f t="shared" ca="1" si="12"/>
        <v>1</v>
      </c>
      <c r="V33" s="265">
        <f t="shared" ca="1" si="12"/>
        <v>1</v>
      </c>
      <c r="W33" s="265">
        <f t="shared" ca="1" si="13"/>
        <v>1</v>
      </c>
      <c r="X33" s="265">
        <f t="shared" ca="1" si="13"/>
        <v>1</v>
      </c>
      <c r="Y33" s="265">
        <f t="shared" ca="1" si="13"/>
        <v>1</v>
      </c>
      <c r="Z33" s="265">
        <f t="shared" ca="1" si="13"/>
        <v>1</v>
      </c>
      <c r="AA33" s="265">
        <f t="shared" ca="1" si="13"/>
        <v>1</v>
      </c>
      <c r="AB33" s="265">
        <f t="shared" ca="1" si="13"/>
        <v>1</v>
      </c>
      <c r="AC33" s="265">
        <f t="shared" ca="1" si="13"/>
        <v>1</v>
      </c>
      <c r="AD33" s="265">
        <f t="shared" ca="1" si="13"/>
        <v>1</v>
      </c>
      <c r="AE33" s="265">
        <f t="shared" ca="1" si="13"/>
        <v>1</v>
      </c>
      <c r="AF33" s="265">
        <f t="shared" ca="1" si="13"/>
        <v>1</v>
      </c>
      <c r="AG33" s="265">
        <f t="shared" ca="1" si="14"/>
        <v>1</v>
      </c>
      <c r="AH33" s="265">
        <f t="shared" ca="1" si="14"/>
        <v>1</v>
      </c>
      <c r="AI33" s="265">
        <f t="shared" ca="1" si="14"/>
        <v>1</v>
      </c>
      <c r="AJ33" s="265">
        <f t="shared" ca="1" si="14"/>
        <v>1</v>
      </c>
      <c r="AK33" s="265">
        <f t="shared" ca="1" si="14"/>
        <v>1</v>
      </c>
      <c r="AL33" s="265">
        <f t="shared" ca="1" si="14"/>
        <v>0</v>
      </c>
      <c r="AM33" s="265">
        <f t="shared" ca="1" si="14"/>
        <v>0</v>
      </c>
      <c r="AN33" s="265">
        <f t="shared" ca="1" si="14"/>
        <v>0</v>
      </c>
      <c r="AO33" s="265">
        <f t="shared" ca="1" si="14"/>
        <v>0</v>
      </c>
      <c r="AP33" s="265">
        <f t="shared" ca="1" si="14"/>
        <v>0</v>
      </c>
      <c r="AQ33" s="265">
        <f t="shared" ca="1" si="15"/>
        <v>0</v>
      </c>
      <c r="AR33" s="265">
        <f t="shared" ca="1" si="15"/>
        <v>0</v>
      </c>
      <c r="AS33" s="265">
        <f t="shared" ca="1" si="15"/>
        <v>0</v>
      </c>
      <c r="AT33" s="265">
        <f t="shared" ca="1" si="15"/>
        <v>0</v>
      </c>
      <c r="AU33" s="265">
        <f t="shared" ca="1" si="15"/>
        <v>0</v>
      </c>
      <c r="AV33" s="265">
        <f t="shared" ca="1" si="15"/>
        <v>0</v>
      </c>
      <c r="AW33" s="265">
        <f t="shared" ca="1" si="15"/>
        <v>0</v>
      </c>
      <c r="AX33" s="265">
        <f t="shared" ca="1" si="15"/>
        <v>0</v>
      </c>
      <c r="AY33" s="265">
        <f t="shared" ca="1" si="15"/>
        <v>0</v>
      </c>
      <c r="AZ33" s="265">
        <f t="shared" ca="1" si="15"/>
        <v>0</v>
      </c>
      <c r="BA33" s="265">
        <f t="shared" ca="1" si="16"/>
        <v>0</v>
      </c>
      <c r="BB33" s="265">
        <f t="shared" ca="1" si="16"/>
        <v>0</v>
      </c>
      <c r="BC33" s="265">
        <f t="shared" ca="1" si="16"/>
        <v>0</v>
      </c>
      <c r="BD33" s="265">
        <f t="shared" ca="1" si="16"/>
        <v>0</v>
      </c>
      <c r="BE33" s="265">
        <f t="shared" ca="1" si="16"/>
        <v>0</v>
      </c>
      <c r="BF33" s="265">
        <f t="shared" ca="1" si="16"/>
        <v>0</v>
      </c>
      <c r="BG33" s="265">
        <f t="shared" ca="1" si="16"/>
        <v>0</v>
      </c>
      <c r="BH33" s="265">
        <f t="shared" ca="1" si="16"/>
        <v>0</v>
      </c>
      <c r="BI33" s="265">
        <f t="shared" ca="1" si="16"/>
        <v>0</v>
      </c>
      <c r="BJ33" s="265">
        <f t="shared" ca="1" si="16"/>
        <v>0</v>
      </c>
      <c r="BK33" s="265">
        <f t="shared" ca="1" si="16"/>
        <v>0</v>
      </c>
      <c r="BL33" s="265">
        <f t="shared" ca="1" si="16"/>
        <v>0</v>
      </c>
    </row>
    <row r="34" spans="1:64" s="231" customFormat="1" ht="30" customHeight="1">
      <c r="A34" s="250"/>
      <c r="B34" s="254"/>
      <c r="C34" s="254"/>
      <c r="D34" s="254" t="s">
        <v>136</v>
      </c>
      <c r="E34" s="254" t="s">
        <v>68</v>
      </c>
      <c r="F34" s="254" t="s">
        <v>318</v>
      </c>
      <c r="G34" s="254" t="s">
        <v>398</v>
      </c>
      <c r="H34" s="336" t="s">
        <v>412</v>
      </c>
      <c r="I34" s="255">
        <v>42892</v>
      </c>
      <c r="J34" s="255">
        <v>43174</v>
      </c>
      <c r="K34" s="255"/>
      <c r="L34" s="403">
        <v>1</v>
      </c>
      <c r="M34" s="265">
        <f t="shared" ca="1" si="12"/>
        <v>1</v>
      </c>
      <c r="N34" s="265">
        <f t="shared" ca="1" si="12"/>
        <v>1</v>
      </c>
      <c r="O34" s="265">
        <f t="shared" ca="1" si="12"/>
        <v>1</v>
      </c>
      <c r="P34" s="265">
        <f t="shared" ca="1" si="12"/>
        <v>1</v>
      </c>
      <c r="Q34" s="265">
        <f t="shared" ca="1" si="12"/>
        <v>1</v>
      </c>
      <c r="R34" s="265">
        <f t="shared" ca="1" si="12"/>
        <v>1</v>
      </c>
      <c r="S34" s="265">
        <f t="shared" ca="1" si="12"/>
        <v>1</v>
      </c>
      <c r="T34" s="265">
        <f t="shared" ca="1" si="12"/>
        <v>1</v>
      </c>
      <c r="U34" s="265">
        <f t="shared" ca="1" si="12"/>
        <v>1</v>
      </c>
      <c r="V34" s="265">
        <f t="shared" ca="1" si="12"/>
        <v>1</v>
      </c>
      <c r="W34" s="265">
        <f t="shared" ca="1" si="13"/>
        <v>1</v>
      </c>
      <c r="X34" s="265">
        <f t="shared" ca="1" si="13"/>
        <v>1</v>
      </c>
      <c r="Y34" s="265">
        <f t="shared" ca="1" si="13"/>
        <v>1</v>
      </c>
      <c r="Z34" s="265">
        <f t="shared" ca="1" si="13"/>
        <v>1</v>
      </c>
      <c r="AA34" s="265">
        <f t="shared" ca="1" si="13"/>
        <v>1</v>
      </c>
      <c r="AB34" s="265">
        <f t="shared" ca="1" si="13"/>
        <v>1</v>
      </c>
      <c r="AC34" s="265">
        <f t="shared" ca="1" si="13"/>
        <v>1</v>
      </c>
      <c r="AD34" s="265">
        <f t="shared" ca="1" si="13"/>
        <v>1</v>
      </c>
      <c r="AE34" s="265">
        <f t="shared" ca="1" si="13"/>
        <v>1</v>
      </c>
      <c r="AF34" s="265">
        <f t="shared" ca="1" si="13"/>
        <v>1</v>
      </c>
      <c r="AG34" s="265">
        <f t="shared" ca="1" si="14"/>
        <v>1</v>
      </c>
      <c r="AH34" s="265">
        <f t="shared" ca="1" si="14"/>
        <v>1</v>
      </c>
      <c r="AI34" s="265">
        <f t="shared" ca="1" si="14"/>
        <v>1</v>
      </c>
      <c r="AJ34" s="265">
        <f t="shared" ca="1" si="14"/>
        <v>1</v>
      </c>
      <c r="AK34" s="265">
        <f t="shared" ca="1" si="14"/>
        <v>1</v>
      </c>
      <c r="AL34" s="265">
        <f t="shared" ca="1" si="14"/>
        <v>0</v>
      </c>
      <c r="AM34" s="265">
        <f t="shared" ca="1" si="14"/>
        <v>0</v>
      </c>
      <c r="AN34" s="265">
        <f t="shared" ca="1" si="14"/>
        <v>0</v>
      </c>
      <c r="AO34" s="265">
        <f t="shared" ca="1" si="14"/>
        <v>0</v>
      </c>
      <c r="AP34" s="265">
        <f t="shared" ca="1" si="14"/>
        <v>0</v>
      </c>
      <c r="AQ34" s="265">
        <f t="shared" ca="1" si="15"/>
        <v>0</v>
      </c>
      <c r="AR34" s="265">
        <f t="shared" ca="1" si="15"/>
        <v>0</v>
      </c>
      <c r="AS34" s="265">
        <f t="shared" ca="1" si="15"/>
        <v>0</v>
      </c>
      <c r="AT34" s="265">
        <f t="shared" ca="1" si="15"/>
        <v>0</v>
      </c>
      <c r="AU34" s="265">
        <f t="shared" ca="1" si="15"/>
        <v>0</v>
      </c>
      <c r="AV34" s="265">
        <f t="shared" ca="1" si="15"/>
        <v>0</v>
      </c>
      <c r="AW34" s="265">
        <f t="shared" ca="1" si="15"/>
        <v>0</v>
      </c>
      <c r="AX34" s="265">
        <f t="shared" ca="1" si="15"/>
        <v>0</v>
      </c>
      <c r="AY34" s="265">
        <f t="shared" ca="1" si="15"/>
        <v>0</v>
      </c>
      <c r="AZ34" s="265">
        <f t="shared" ca="1" si="15"/>
        <v>0</v>
      </c>
      <c r="BA34" s="265">
        <f t="shared" ca="1" si="16"/>
        <v>0</v>
      </c>
      <c r="BB34" s="265">
        <f t="shared" ca="1" si="16"/>
        <v>0</v>
      </c>
      <c r="BC34" s="265">
        <f t="shared" ca="1" si="16"/>
        <v>0</v>
      </c>
      <c r="BD34" s="265">
        <f t="shared" ca="1" si="16"/>
        <v>0</v>
      </c>
      <c r="BE34" s="265">
        <f t="shared" ca="1" si="16"/>
        <v>0</v>
      </c>
      <c r="BF34" s="265">
        <f t="shared" ca="1" si="16"/>
        <v>0</v>
      </c>
      <c r="BG34" s="265">
        <f t="shared" ca="1" si="16"/>
        <v>0</v>
      </c>
      <c r="BH34" s="265">
        <f t="shared" ca="1" si="16"/>
        <v>0</v>
      </c>
      <c r="BI34" s="265">
        <f t="shared" ca="1" si="16"/>
        <v>0</v>
      </c>
      <c r="BJ34" s="265">
        <f t="shared" ca="1" si="16"/>
        <v>0</v>
      </c>
      <c r="BK34" s="265">
        <f t="shared" ca="1" si="16"/>
        <v>0</v>
      </c>
      <c r="BL34" s="265">
        <f t="shared" ca="1" si="16"/>
        <v>0</v>
      </c>
    </row>
    <row r="35" spans="1:64" s="231" customFormat="1" ht="30" customHeight="1">
      <c r="A35" s="250"/>
      <c r="B35" s="254"/>
      <c r="C35" s="254"/>
      <c r="D35" s="254" t="s">
        <v>136</v>
      </c>
      <c r="E35" s="254" t="s">
        <v>68</v>
      </c>
      <c r="F35" s="254" t="s">
        <v>319</v>
      </c>
      <c r="G35" s="254" t="s">
        <v>191</v>
      </c>
      <c r="H35" s="336" t="s">
        <v>412</v>
      </c>
      <c r="I35" s="255">
        <v>42741</v>
      </c>
      <c r="J35" s="255">
        <v>43174</v>
      </c>
      <c r="K35" s="255"/>
      <c r="L35" s="403">
        <v>1</v>
      </c>
      <c r="M35" s="265">
        <f t="shared" ref="M35:V44" ca="1" si="17">IF((AND(M$3&gt;=$I35,M$3&lt;=$J35)),$L35,0)</f>
        <v>1</v>
      </c>
      <c r="N35" s="265">
        <f t="shared" ca="1" si="17"/>
        <v>1</v>
      </c>
      <c r="O35" s="265">
        <f t="shared" ca="1" si="17"/>
        <v>1</v>
      </c>
      <c r="P35" s="265">
        <f t="shared" ca="1" si="17"/>
        <v>1</v>
      </c>
      <c r="Q35" s="265">
        <f t="shared" ca="1" si="17"/>
        <v>1</v>
      </c>
      <c r="R35" s="265">
        <f t="shared" ca="1" si="17"/>
        <v>1</v>
      </c>
      <c r="S35" s="265">
        <f t="shared" ca="1" si="17"/>
        <v>1</v>
      </c>
      <c r="T35" s="265">
        <f t="shared" ca="1" si="17"/>
        <v>1</v>
      </c>
      <c r="U35" s="265">
        <f t="shared" ca="1" si="17"/>
        <v>1</v>
      </c>
      <c r="V35" s="265">
        <f t="shared" ca="1" si="17"/>
        <v>1</v>
      </c>
      <c r="W35" s="265">
        <f t="shared" ref="W35:AF44" ca="1" si="18">IF((AND(W$3&gt;=$I35,W$3&lt;=$J35)),$L35,0)</f>
        <v>1</v>
      </c>
      <c r="X35" s="265">
        <f t="shared" ca="1" si="18"/>
        <v>1</v>
      </c>
      <c r="Y35" s="265">
        <f t="shared" ca="1" si="18"/>
        <v>1</v>
      </c>
      <c r="Z35" s="265">
        <f t="shared" ca="1" si="18"/>
        <v>1</v>
      </c>
      <c r="AA35" s="265">
        <f t="shared" ca="1" si="18"/>
        <v>1</v>
      </c>
      <c r="AB35" s="265">
        <f t="shared" ca="1" si="18"/>
        <v>1</v>
      </c>
      <c r="AC35" s="265">
        <f t="shared" ca="1" si="18"/>
        <v>1</v>
      </c>
      <c r="AD35" s="265">
        <f t="shared" ca="1" si="18"/>
        <v>1</v>
      </c>
      <c r="AE35" s="265">
        <f t="shared" ca="1" si="18"/>
        <v>1</v>
      </c>
      <c r="AF35" s="265">
        <f t="shared" ca="1" si="18"/>
        <v>1</v>
      </c>
      <c r="AG35" s="265">
        <f t="shared" ref="AG35:AP44" ca="1" si="19">IF((AND(AG$3&gt;=$I35,AG$3&lt;=$J35)),$L35,0)</f>
        <v>1</v>
      </c>
      <c r="AH35" s="265">
        <f t="shared" ca="1" si="19"/>
        <v>1</v>
      </c>
      <c r="AI35" s="265">
        <f t="shared" ca="1" si="19"/>
        <v>1</v>
      </c>
      <c r="AJ35" s="265">
        <f t="shared" ca="1" si="19"/>
        <v>1</v>
      </c>
      <c r="AK35" s="265">
        <f t="shared" ca="1" si="19"/>
        <v>1</v>
      </c>
      <c r="AL35" s="265">
        <f t="shared" ca="1" si="19"/>
        <v>0</v>
      </c>
      <c r="AM35" s="265">
        <f t="shared" ca="1" si="19"/>
        <v>0</v>
      </c>
      <c r="AN35" s="265">
        <f t="shared" ca="1" si="19"/>
        <v>0</v>
      </c>
      <c r="AO35" s="265">
        <f t="shared" ca="1" si="19"/>
        <v>0</v>
      </c>
      <c r="AP35" s="265">
        <f t="shared" ca="1" si="19"/>
        <v>0</v>
      </c>
      <c r="AQ35" s="265">
        <f t="shared" ref="AQ35:AZ44" ca="1" si="20">IF((AND(AQ$3&gt;=$I35,AQ$3&lt;=$J35)),$L35,0)</f>
        <v>0</v>
      </c>
      <c r="AR35" s="265">
        <f t="shared" ca="1" si="20"/>
        <v>0</v>
      </c>
      <c r="AS35" s="265">
        <f t="shared" ca="1" si="20"/>
        <v>0</v>
      </c>
      <c r="AT35" s="265">
        <f t="shared" ca="1" si="20"/>
        <v>0</v>
      </c>
      <c r="AU35" s="265">
        <f t="shared" ca="1" si="20"/>
        <v>0</v>
      </c>
      <c r="AV35" s="265">
        <f t="shared" ca="1" si="20"/>
        <v>0</v>
      </c>
      <c r="AW35" s="265">
        <f t="shared" ca="1" si="20"/>
        <v>0</v>
      </c>
      <c r="AX35" s="265">
        <f t="shared" ca="1" si="20"/>
        <v>0</v>
      </c>
      <c r="AY35" s="265">
        <f t="shared" ca="1" si="20"/>
        <v>0</v>
      </c>
      <c r="AZ35" s="265">
        <f t="shared" ca="1" si="20"/>
        <v>0</v>
      </c>
      <c r="BA35" s="265">
        <f t="shared" ref="BA35:BL44" ca="1" si="21">IF((AND(BA$3&gt;=$I35,BA$3&lt;=$J35)),$L35,0)</f>
        <v>0</v>
      </c>
      <c r="BB35" s="265">
        <f t="shared" ca="1" si="21"/>
        <v>0</v>
      </c>
      <c r="BC35" s="265">
        <f t="shared" ca="1" si="21"/>
        <v>0</v>
      </c>
      <c r="BD35" s="265">
        <f t="shared" ca="1" si="21"/>
        <v>0</v>
      </c>
      <c r="BE35" s="265">
        <f t="shared" ca="1" si="21"/>
        <v>0</v>
      </c>
      <c r="BF35" s="265">
        <f t="shared" ca="1" si="21"/>
        <v>0</v>
      </c>
      <c r="BG35" s="265">
        <f t="shared" ca="1" si="21"/>
        <v>0</v>
      </c>
      <c r="BH35" s="265">
        <f t="shared" ca="1" si="21"/>
        <v>0</v>
      </c>
      <c r="BI35" s="265">
        <f t="shared" ca="1" si="21"/>
        <v>0</v>
      </c>
      <c r="BJ35" s="265">
        <f t="shared" ca="1" si="21"/>
        <v>0</v>
      </c>
      <c r="BK35" s="265">
        <f t="shared" ca="1" si="21"/>
        <v>0</v>
      </c>
      <c r="BL35" s="265">
        <f t="shared" ca="1" si="21"/>
        <v>0</v>
      </c>
    </row>
    <row r="36" spans="1:64" s="231" customFormat="1" ht="30" customHeight="1">
      <c r="A36" s="250"/>
      <c r="B36" s="254"/>
      <c r="C36" s="254" t="s">
        <v>0</v>
      </c>
      <c r="D36" s="254" t="s">
        <v>136</v>
      </c>
      <c r="E36" s="254" t="s">
        <v>68</v>
      </c>
      <c r="F36" s="254" t="s">
        <v>239</v>
      </c>
      <c r="G36" s="254" t="s">
        <v>191</v>
      </c>
      <c r="H36" s="336" t="s">
        <v>412</v>
      </c>
      <c r="I36" s="255">
        <v>43117</v>
      </c>
      <c r="J36" s="255">
        <v>43174</v>
      </c>
      <c r="K36" s="255"/>
      <c r="L36" s="403">
        <v>0.8</v>
      </c>
      <c r="M36" s="265">
        <f t="shared" ca="1" si="17"/>
        <v>0.8</v>
      </c>
      <c r="N36" s="265">
        <f t="shared" ca="1" si="17"/>
        <v>0.8</v>
      </c>
      <c r="O36" s="265">
        <f t="shared" ca="1" si="17"/>
        <v>0.8</v>
      </c>
      <c r="P36" s="265">
        <f t="shared" ca="1" si="17"/>
        <v>0.8</v>
      </c>
      <c r="Q36" s="265">
        <f t="shared" ca="1" si="17"/>
        <v>0.8</v>
      </c>
      <c r="R36" s="265">
        <f t="shared" ca="1" si="17"/>
        <v>0.8</v>
      </c>
      <c r="S36" s="265">
        <f t="shared" ca="1" si="17"/>
        <v>0.8</v>
      </c>
      <c r="T36" s="265">
        <f t="shared" ca="1" si="17"/>
        <v>0.8</v>
      </c>
      <c r="U36" s="265">
        <f t="shared" ca="1" si="17"/>
        <v>0.8</v>
      </c>
      <c r="V36" s="265">
        <f t="shared" ca="1" si="17"/>
        <v>0.8</v>
      </c>
      <c r="W36" s="265">
        <f t="shared" ca="1" si="18"/>
        <v>0.8</v>
      </c>
      <c r="X36" s="265">
        <f t="shared" ca="1" si="18"/>
        <v>0.8</v>
      </c>
      <c r="Y36" s="265">
        <f t="shared" ca="1" si="18"/>
        <v>0.8</v>
      </c>
      <c r="Z36" s="265">
        <f t="shared" ca="1" si="18"/>
        <v>0.8</v>
      </c>
      <c r="AA36" s="265">
        <f t="shared" ca="1" si="18"/>
        <v>0.8</v>
      </c>
      <c r="AB36" s="265">
        <f t="shared" ca="1" si="18"/>
        <v>0.8</v>
      </c>
      <c r="AC36" s="265">
        <f t="shared" ca="1" si="18"/>
        <v>0.8</v>
      </c>
      <c r="AD36" s="265">
        <f t="shared" ca="1" si="18"/>
        <v>0.8</v>
      </c>
      <c r="AE36" s="265">
        <f t="shared" ca="1" si="18"/>
        <v>0.8</v>
      </c>
      <c r="AF36" s="265">
        <f t="shared" ca="1" si="18"/>
        <v>0.8</v>
      </c>
      <c r="AG36" s="265">
        <f t="shared" ca="1" si="19"/>
        <v>0.8</v>
      </c>
      <c r="AH36" s="265">
        <f t="shared" ca="1" si="19"/>
        <v>0.8</v>
      </c>
      <c r="AI36" s="265">
        <f t="shared" ca="1" si="19"/>
        <v>0.8</v>
      </c>
      <c r="AJ36" s="265">
        <f t="shared" ca="1" si="19"/>
        <v>0.8</v>
      </c>
      <c r="AK36" s="265">
        <f t="shared" ca="1" si="19"/>
        <v>0.8</v>
      </c>
      <c r="AL36" s="265">
        <f t="shared" ca="1" si="19"/>
        <v>0</v>
      </c>
      <c r="AM36" s="265">
        <f t="shared" ca="1" si="19"/>
        <v>0</v>
      </c>
      <c r="AN36" s="265">
        <f t="shared" ca="1" si="19"/>
        <v>0</v>
      </c>
      <c r="AO36" s="265">
        <f t="shared" ca="1" si="19"/>
        <v>0</v>
      </c>
      <c r="AP36" s="265">
        <f t="shared" ca="1" si="19"/>
        <v>0</v>
      </c>
      <c r="AQ36" s="265">
        <f t="shared" ca="1" si="20"/>
        <v>0</v>
      </c>
      <c r="AR36" s="265">
        <f t="shared" ca="1" si="20"/>
        <v>0</v>
      </c>
      <c r="AS36" s="265">
        <f t="shared" ca="1" si="20"/>
        <v>0</v>
      </c>
      <c r="AT36" s="265">
        <f t="shared" ca="1" si="20"/>
        <v>0</v>
      </c>
      <c r="AU36" s="265">
        <f t="shared" ca="1" si="20"/>
        <v>0</v>
      </c>
      <c r="AV36" s="265">
        <f t="shared" ca="1" si="20"/>
        <v>0</v>
      </c>
      <c r="AW36" s="265">
        <f t="shared" ca="1" si="20"/>
        <v>0</v>
      </c>
      <c r="AX36" s="265">
        <f t="shared" ca="1" si="20"/>
        <v>0</v>
      </c>
      <c r="AY36" s="265">
        <f t="shared" ca="1" si="20"/>
        <v>0</v>
      </c>
      <c r="AZ36" s="265">
        <f t="shared" ca="1" si="20"/>
        <v>0</v>
      </c>
      <c r="BA36" s="265">
        <f t="shared" ca="1" si="21"/>
        <v>0</v>
      </c>
      <c r="BB36" s="265">
        <f t="shared" ca="1" si="21"/>
        <v>0</v>
      </c>
      <c r="BC36" s="265">
        <f t="shared" ca="1" si="21"/>
        <v>0</v>
      </c>
      <c r="BD36" s="265">
        <f t="shared" ca="1" si="21"/>
        <v>0</v>
      </c>
      <c r="BE36" s="265">
        <f t="shared" ca="1" si="21"/>
        <v>0</v>
      </c>
      <c r="BF36" s="265">
        <f t="shared" ca="1" si="21"/>
        <v>0</v>
      </c>
      <c r="BG36" s="265">
        <f t="shared" ca="1" si="21"/>
        <v>0</v>
      </c>
      <c r="BH36" s="265">
        <f t="shared" ca="1" si="21"/>
        <v>0</v>
      </c>
      <c r="BI36" s="265">
        <f t="shared" ca="1" si="21"/>
        <v>0</v>
      </c>
      <c r="BJ36" s="265">
        <f t="shared" ca="1" si="21"/>
        <v>0</v>
      </c>
      <c r="BK36" s="265">
        <f t="shared" ca="1" si="21"/>
        <v>0</v>
      </c>
      <c r="BL36" s="265">
        <f t="shared" ca="1" si="21"/>
        <v>0</v>
      </c>
    </row>
    <row r="37" spans="1:64" s="231" customFormat="1" ht="30" customHeight="1">
      <c r="A37" s="250"/>
      <c r="B37" s="254"/>
      <c r="C37" s="254"/>
      <c r="D37" s="254" t="s">
        <v>136</v>
      </c>
      <c r="E37" s="254" t="s">
        <v>68</v>
      </c>
      <c r="F37" s="254" t="s">
        <v>247</v>
      </c>
      <c r="G37" s="254" t="s">
        <v>398</v>
      </c>
      <c r="H37" s="336" t="s">
        <v>412</v>
      </c>
      <c r="I37" s="255">
        <v>42993</v>
      </c>
      <c r="J37" s="255">
        <v>43174</v>
      </c>
      <c r="K37" s="255"/>
      <c r="L37" s="403">
        <v>1</v>
      </c>
      <c r="M37" s="265">
        <f t="shared" ca="1" si="17"/>
        <v>1</v>
      </c>
      <c r="N37" s="265">
        <f t="shared" ca="1" si="17"/>
        <v>1</v>
      </c>
      <c r="O37" s="265">
        <f t="shared" ca="1" si="17"/>
        <v>1</v>
      </c>
      <c r="P37" s="265">
        <f t="shared" ca="1" si="17"/>
        <v>1</v>
      </c>
      <c r="Q37" s="265">
        <f t="shared" ca="1" si="17"/>
        <v>1</v>
      </c>
      <c r="R37" s="265">
        <f t="shared" ca="1" si="17"/>
        <v>1</v>
      </c>
      <c r="S37" s="265">
        <f t="shared" ca="1" si="17"/>
        <v>1</v>
      </c>
      <c r="T37" s="265">
        <f t="shared" ca="1" si="17"/>
        <v>1</v>
      </c>
      <c r="U37" s="265">
        <f t="shared" ca="1" si="17"/>
        <v>1</v>
      </c>
      <c r="V37" s="265">
        <f t="shared" ca="1" si="17"/>
        <v>1</v>
      </c>
      <c r="W37" s="265">
        <f t="shared" ca="1" si="18"/>
        <v>1</v>
      </c>
      <c r="X37" s="265">
        <f t="shared" ca="1" si="18"/>
        <v>1</v>
      </c>
      <c r="Y37" s="265">
        <f t="shared" ca="1" si="18"/>
        <v>1</v>
      </c>
      <c r="Z37" s="265">
        <f t="shared" ca="1" si="18"/>
        <v>1</v>
      </c>
      <c r="AA37" s="265">
        <f t="shared" ca="1" si="18"/>
        <v>1</v>
      </c>
      <c r="AB37" s="265">
        <f t="shared" ca="1" si="18"/>
        <v>1</v>
      </c>
      <c r="AC37" s="265">
        <f t="shared" ca="1" si="18"/>
        <v>1</v>
      </c>
      <c r="AD37" s="265">
        <f t="shared" ca="1" si="18"/>
        <v>1</v>
      </c>
      <c r="AE37" s="265">
        <f t="shared" ca="1" si="18"/>
        <v>1</v>
      </c>
      <c r="AF37" s="265">
        <f t="shared" ca="1" si="18"/>
        <v>1</v>
      </c>
      <c r="AG37" s="265">
        <f t="shared" ca="1" si="19"/>
        <v>1</v>
      </c>
      <c r="AH37" s="265">
        <f t="shared" ca="1" si="19"/>
        <v>1</v>
      </c>
      <c r="AI37" s="265">
        <f t="shared" ca="1" si="19"/>
        <v>1</v>
      </c>
      <c r="AJ37" s="265">
        <f t="shared" ca="1" si="19"/>
        <v>1</v>
      </c>
      <c r="AK37" s="265">
        <f t="shared" ca="1" si="19"/>
        <v>1</v>
      </c>
      <c r="AL37" s="265">
        <f t="shared" ca="1" si="19"/>
        <v>0</v>
      </c>
      <c r="AM37" s="265">
        <f t="shared" ca="1" si="19"/>
        <v>0</v>
      </c>
      <c r="AN37" s="265">
        <f t="shared" ca="1" si="19"/>
        <v>0</v>
      </c>
      <c r="AO37" s="265">
        <f t="shared" ca="1" si="19"/>
        <v>0</v>
      </c>
      <c r="AP37" s="265">
        <f t="shared" ca="1" si="19"/>
        <v>0</v>
      </c>
      <c r="AQ37" s="265">
        <f t="shared" ca="1" si="20"/>
        <v>0</v>
      </c>
      <c r="AR37" s="265">
        <f t="shared" ca="1" si="20"/>
        <v>0</v>
      </c>
      <c r="AS37" s="265">
        <f t="shared" ca="1" si="20"/>
        <v>0</v>
      </c>
      <c r="AT37" s="265">
        <f t="shared" ca="1" si="20"/>
        <v>0</v>
      </c>
      <c r="AU37" s="265">
        <f t="shared" ca="1" si="20"/>
        <v>0</v>
      </c>
      <c r="AV37" s="265">
        <f t="shared" ca="1" si="20"/>
        <v>0</v>
      </c>
      <c r="AW37" s="265">
        <f t="shared" ca="1" si="20"/>
        <v>0</v>
      </c>
      <c r="AX37" s="265">
        <f t="shared" ca="1" si="20"/>
        <v>0</v>
      </c>
      <c r="AY37" s="265">
        <f t="shared" ca="1" si="20"/>
        <v>0</v>
      </c>
      <c r="AZ37" s="265">
        <f t="shared" ca="1" si="20"/>
        <v>0</v>
      </c>
      <c r="BA37" s="265">
        <f t="shared" ca="1" si="21"/>
        <v>0</v>
      </c>
      <c r="BB37" s="265">
        <f t="shared" ca="1" si="21"/>
        <v>0</v>
      </c>
      <c r="BC37" s="265">
        <f t="shared" ca="1" si="21"/>
        <v>0</v>
      </c>
      <c r="BD37" s="265">
        <f t="shared" ca="1" si="21"/>
        <v>0</v>
      </c>
      <c r="BE37" s="265">
        <f t="shared" ca="1" si="21"/>
        <v>0</v>
      </c>
      <c r="BF37" s="265">
        <f t="shared" ca="1" si="21"/>
        <v>0</v>
      </c>
      <c r="BG37" s="265">
        <f t="shared" ca="1" si="21"/>
        <v>0</v>
      </c>
      <c r="BH37" s="265">
        <f t="shared" ca="1" si="21"/>
        <v>0</v>
      </c>
      <c r="BI37" s="265">
        <f t="shared" ca="1" si="21"/>
        <v>0</v>
      </c>
      <c r="BJ37" s="265">
        <f t="shared" ca="1" si="21"/>
        <v>0</v>
      </c>
      <c r="BK37" s="265">
        <f t="shared" ca="1" si="21"/>
        <v>0</v>
      </c>
      <c r="BL37" s="265">
        <f t="shared" ca="1" si="21"/>
        <v>0</v>
      </c>
    </row>
    <row r="38" spans="1:64" s="231" customFormat="1" ht="30" customHeight="1">
      <c r="A38" s="250"/>
      <c r="B38" s="254"/>
      <c r="C38" s="254"/>
      <c r="D38" s="254" t="s">
        <v>136</v>
      </c>
      <c r="E38" s="254" t="s">
        <v>68</v>
      </c>
      <c r="F38" s="254" t="s">
        <v>254</v>
      </c>
      <c r="G38" s="254" t="s">
        <v>191</v>
      </c>
      <c r="H38" s="336" t="s">
        <v>412</v>
      </c>
      <c r="I38" s="255">
        <v>43129</v>
      </c>
      <c r="J38" s="255">
        <v>43465</v>
      </c>
      <c r="K38" s="255"/>
      <c r="L38" s="403">
        <v>1</v>
      </c>
      <c r="M38" s="265">
        <f t="shared" ca="1" si="17"/>
        <v>1</v>
      </c>
      <c r="N38" s="265">
        <f t="shared" ca="1" si="17"/>
        <v>1</v>
      </c>
      <c r="O38" s="265">
        <f t="shared" ca="1" si="17"/>
        <v>1</v>
      </c>
      <c r="P38" s="265">
        <f t="shared" ca="1" si="17"/>
        <v>1</v>
      </c>
      <c r="Q38" s="265">
        <f t="shared" ca="1" si="17"/>
        <v>1</v>
      </c>
      <c r="R38" s="265">
        <f t="shared" ca="1" si="17"/>
        <v>1</v>
      </c>
      <c r="S38" s="265">
        <f t="shared" ca="1" si="17"/>
        <v>1</v>
      </c>
      <c r="T38" s="265">
        <f t="shared" ca="1" si="17"/>
        <v>1</v>
      </c>
      <c r="U38" s="265">
        <f t="shared" ca="1" si="17"/>
        <v>1</v>
      </c>
      <c r="V38" s="265">
        <f t="shared" ca="1" si="17"/>
        <v>1</v>
      </c>
      <c r="W38" s="265">
        <f t="shared" ca="1" si="18"/>
        <v>1</v>
      </c>
      <c r="X38" s="265">
        <f t="shared" ca="1" si="18"/>
        <v>1</v>
      </c>
      <c r="Y38" s="265">
        <f t="shared" ca="1" si="18"/>
        <v>1</v>
      </c>
      <c r="Z38" s="265">
        <f t="shared" ca="1" si="18"/>
        <v>1</v>
      </c>
      <c r="AA38" s="265">
        <f t="shared" ca="1" si="18"/>
        <v>1</v>
      </c>
      <c r="AB38" s="265">
        <f t="shared" ca="1" si="18"/>
        <v>1</v>
      </c>
      <c r="AC38" s="265">
        <f t="shared" ca="1" si="18"/>
        <v>1</v>
      </c>
      <c r="AD38" s="265">
        <f t="shared" ca="1" si="18"/>
        <v>1</v>
      </c>
      <c r="AE38" s="265">
        <f t="shared" ca="1" si="18"/>
        <v>1</v>
      </c>
      <c r="AF38" s="265">
        <f t="shared" ca="1" si="18"/>
        <v>1</v>
      </c>
      <c r="AG38" s="265">
        <f t="shared" ca="1" si="19"/>
        <v>1</v>
      </c>
      <c r="AH38" s="265">
        <f t="shared" ca="1" si="19"/>
        <v>1</v>
      </c>
      <c r="AI38" s="265">
        <f t="shared" ca="1" si="19"/>
        <v>1</v>
      </c>
      <c r="AJ38" s="265">
        <f t="shared" ca="1" si="19"/>
        <v>1</v>
      </c>
      <c r="AK38" s="265">
        <f t="shared" ca="1" si="19"/>
        <v>1</v>
      </c>
      <c r="AL38" s="265">
        <f t="shared" ca="1" si="19"/>
        <v>1</v>
      </c>
      <c r="AM38" s="265">
        <f t="shared" ca="1" si="19"/>
        <v>1</v>
      </c>
      <c r="AN38" s="265">
        <f t="shared" ca="1" si="19"/>
        <v>1</v>
      </c>
      <c r="AO38" s="265">
        <f t="shared" ca="1" si="19"/>
        <v>1</v>
      </c>
      <c r="AP38" s="265">
        <f t="shared" ca="1" si="19"/>
        <v>1</v>
      </c>
      <c r="AQ38" s="265">
        <f t="shared" ca="1" si="20"/>
        <v>1</v>
      </c>
      <c r="AR38" s="265">
        <f t="shared" ca="1" si="20"/>
        <v>1</v>
      </c>
      <c r="AS38" s="265">
        <f t="shared" ca="1" si="20"/>
        <v>1</v>
      </c>
      <c r="AT38" s="265">
        <f t="shared" ca="1" si="20"/>
        <v>1</v>
      </c>
      <c r="AU38" s="265">
        <f t="shared" ca="1" si="20"/>
        <v>1</v>
      </c>
      <c r="AV38" s="265">
        <f t="shared" ca="1" si="20"/>
        <v>1</v>
      </c>
      <c r="AW38" s="265">
        <f t="shared" ca="1" si="20"/>
        <v>1</v>
      </c>
      <c r="AX38" s="265">
        <f t="shared" ca="1" si="20"/>
        <v>1</v>
      </c>
      <c r="AY38" s="265">
        <f t="shared" ca="1" si="20"/>
        <v>1</v>
      </c>
      <c r="AZ38" s="265">
        <f t="shared" ca="1" si="20"/>
        <v>1</v>
      </c>
      <c r="BA38" s="265">
        <f t="shared" ca="1" si="21"/>
        <v>1</v>
      </c>
      <c r="BB38" s="265">
        <f t="shared" ca="1" si="21"/>
        <v>1</v>
      </c>
      <c r="BC38" s="265">
        <f t="shared" ca="1" si="21"/>
        <v>1</v>
      </c>
      <c r="BD38" s="265">
        <f t="shared" ca="1" si="21"/>
        <v>1</v>
      </c>
      <c r="BE38" s="265">
        <f t="shared" ca="1" si="21"/>
        <v>1</v>
      </c>
      <c r="BF38" s="265">
        <f t="shared" ca="1" si="21"/>
        <v>1</v>
      </c>
      <c r="BG38" s="265">
        <f t="shared" ca="1" si="21"/>
        <v>1</v>
      </c>
      <c r="BH38" s="265">
        <f t="shared" ca="1" si="21"/>
        <v>1</v>
      </c>
      <c r="BI38" s="265">
        <f t="shared" ca="1" si="21"/>
        <v>1</v>
      </c>
      <c r="BJ38" s="265">
        <f t="shared" ca="1" si="21"/>
        <v>1</v>
      </c>
      <c r="BK38" s="265">
        <f t="shared" ca="1" si="21"/>
        <v>1</v>
      </c>
      <c r="BL38" s="265">
        <f t="shared" ca="1" si="21"/>
        <v>1</v>
      </c>
    </row>
    <row r="39" spans="1:64" s="231" customFormat="1" ht="30" customHeight="1">
      <c r="A39" s="250"/>
      <c r="B39" s="254"/>
      <c r="C39" s="254"/>
      <c r="D39" s="254" t="s">
        <v>136</v>
      </c>
      <c r="E39" s="254" t="s">
        <v>68</v>
      </c>
      <c r="F39" s="254" t="s">
        <v>257</v>
      </c>
      <c r="G39" s="254" t="s">
        <v>188</v>
      </c>
      <c r="H39" s="336" t="s">
        <v>412</v>
      </c>
      <c r="I39" s="255">
        <v>43110</v>
      </c>
      <c r="J39" s="255">
        <v>43174</v>
      </c>
      <c r="K39" s="255"/>
      <c r="L39" s="403">
        <v>1</v>
      </c>
      <c r="M39" s="265">
        <f t="shared" ca="1" si="17"/>
        <v>1</v>
      </c>
      <c r="N39" s="265">
        <f t="shared" ca="1" si="17"/>
        <v>1</v>
      </c>
      <c r="O39" s="265">
        <f t="shared" ca="1" si="17"/>
        <v>1</v>
      </c>
      <c r="P39" s="265">
        <f t="shared" ca="1" si="17"/>
        <v>1</v>
      </c>
      <c r="Q39" s="265">
        <f t="shared" ca="1" si="17"/>
        <v>1</v>
      </c>
      <c r="R39" s="265">
        <f t="shared" ca="1" si="17"/>
        <v>1</v>
      </c>
      <c r="S39" s="265">
        <f t="shared" ca="1" si="17"/>
        <v>1</v>
      </c>
      <c r="T39" s="265">
        <f t="shared" ca="1" si="17"/>
        <v>1</v>
      </c>
      <c r="U39" s="265">
        <f t="shared" ca="1" si="17"/>
        <v>1</v>
      </c>
      <c r="V39" s="265">
        <f t="shared" ca="1" si="17"/>
        <v>1</v>
      </c>
      <c r="W39" s="265">
        <f t="shared" ca="1" si="18"/>
        <v>1</v>
      </c>
      <c r="X39" s="265">
        <f t="shared" ca="1" si="18"/>
        <v>1</v>
      </c>
      <c r="Y39" s="265">
        <f t="shared" ca="1" si="18"/>
        <v>1</v>
      </c>
      <c r="Z39" s="265">
        <f t="shared" ca="1" si="18"/>
        <v>1</v>
      </c>
      <c r="AA39" s="265">
        <f t="shared" ca="1" si="18"/>
        <v>1</v>
      </c>
      <c r="AB39" s="265">
        <f t="shared" ca="1" si="18"/>
        <v>1</v>
      </c>
      <c r="AC39" s="265">
        <f t="shared" ca="1" si="18"/>
        <v>1</v>
      </c>
      <c r="AD39" s="265">
        <f t="shared" ca="1" si="18"/>
        <v>1</v>
      </c>
      <c r="AE39" s="265">
        <f t="shared" ca="1" si="18"/>
        <v>1</v>
      </c>
      <c r="AF39" s="265">
        <f t="shared" ca="1" si="18"/>
        <v>1</v>
      </c>
      <c r="AG39" s="265">
        <f t="shared" ca="1" si="19"/>
        <v>1</v>
      </c>
      <c r="AH39" s="265">
        <f t="shared" ca="1" si="19"/>
        <v>1</v>
      </c>
      <c r="AI39" s="265">
        <f t="shared" ca="1" si="19"/>
        <v>1</v>
      </c>
      <c r="AJ39" s="265">
        <f t="shared" ca="1" si="19"/>
        <v>1</v>
      </c>
      <c r="AK39" s="265">
        <f t="shared" ca="1" si="19"/>
        <v>1</v>
      </c>
      <c r="AL39" s="265">
        <f t="shared" ca="1" si="19"/>
        <v>0</v>
      </c>
      <c r="AM39" s="265">
        <f t="shared" ca="1" si="19"/>
        <v>0</v>
      </c>
      <c r="AN39" s="265">
        <f t="shared" ca="1" si="19"/>
        <v>0</v>
      </c>
      <c r="AO39" s="265">
        <f t="shared" ca="1" si="19"/>
        <v>0</v>
      </c>
      <c r="AP39" s="265">
        <f t="shared" ca="1" si="19"/>
        <v>0</v>
      </c>
      <c r="AQ39" s="265">
        <f t="shared" ca="1" si="20"/>
        <v>0</v>
      </c>
      <c r="AR39" s="265">
        <f t="shared" ca="1" si="20"/>
        <v>0</v>
      </c>
      <c r="AS39" s="265">
        <f t="shared" ca="1" si="20"/>
        <v>0</v>
      </c>
      <c r="AT39" s="265">
        <f t="shared" ca="1" si="20"/>
        <v>0</v>
      </c>
      <c r="AU39" s="265">
        <f t="shared" ca="1" si="20"/>
        <v>0</v>
      </c>
      <c r="AV39" s="265">
        <f t="shared" ca="1" si="20"/>
        <v>0</v>
      </c>
      <c r="AW39" s="265">
        <f t="shared" ca="1" si="20"/>
        <v>0</v>
      </c>
      <c r="AX39" s="265">
        <f t="shared" ca="1" si="20"/>
        <v>0</v>
      </c>
      <c r="AY39" s="265">
        <f t="shared" ca="1" si="20"/>
        <v>0</v>
      </c>
      <c r="AZ39" s="265">
        <f t="shared" ca="1" si="20"/>
        <v>0</v>
      </c>
      <c r="BA39" s="265">
        <f t="shared" ca="1" si="21"/>
        <v>0</v>
      </c>
      <c r="BB39" s="265">
        <f t="shared" ca="1" si="21"/>
        <v>0</v>
      </c>
      <c r="BC39" s="265">
        <f t="shared" ca="1" si="21"/>
        <v>0</v>
      </c>
      <c r="BD39" s="265">
        <f t="shared" ca="1" si="21"/>
        <v>0</v>
      </c>
      <c r="BE39" s="265">
        <f t="shared" ca="1" si="21"/>
        <v>0</v>
      </c>
      <c r="BF39" s="265">
        <f t="shared" ca="1" si="21"/>
        <v>0</v>
      </c>
      <c r="BG39" s="265">
        <f t="shared" ca="1" si="21"/>
        <v>0</v>
      </c>
      <c r="BH39" s="265">
        <f t="shared" ca="1" si="21"/>
        <v>0</v>
      </c>
      <c r="BI39" s="265">
        <f t="shared" ca="1" si="21"/>
        <v>0</v>
      </c>
      <c r="BJ39" s="265">
        <f t="shared" ca="1" si="21"/>
        <v>0</v>
      </c>
      <c r="BK39" s="265">
        <f t="shared" ca="1" si="21"/>
        <v>0</v>
      </c>
      <c r="BL39" s="265">
        <f t="shared" ca="1" si="21"/>
        <v>0</v>
      </c>
    </row>
    <row r="40" spans="1:64" s="231" customFormat="1" ht="30" customHeight="1">
      <c r="A40" s="250"/>
      <c r="B40" s="254"/>
      <c r="C40" s="254"/>
      <c r="D40" s="254" t="s">
        <v>217</v>
      </c>
      <c r="E40" s="254" t="s">
        <v>99</v>
      </c>
      <c r="F40" s="254" t="s">
        <v>216</v>
      </c>
      <c r="G40" s="254" t="s">
        <v>398</v>
      </c>
      <c r="H40" s="336"/>
      <c r="I40" s="255">
        <v>42826</v>
      </c>
      <c r="J40" s="255">
        <v>43205</v>
      </c>
      <c r="K40" s="255"/>
      <c r="L40" s="403">
        <v>1</v>
      </c>
      <c r="M40" s="265">
        <f t="shared" ca="1" si="17"/>
        <v>1</v>
      </c>
      <c r="N40" s="265">
        <f t="shared" ca="1" si="17"/>
        <v>1</v>
      </c>
      <c r="O40" s="265">
        <f t="shared" ca="1" si="17"/>
        <v>1</v>
      </c>
      <c r="P40" s="265">
        <f t="shared" ca="1" si="17"/>
        <v>1</v>
      </c>
      <c r="Q40" s="265">
        <f t="shared" ca="1" si="17"/>
        <v>1</v>
      </c>
      <c r="R40" s="265">
        <f t="shared" ca="1" si="17"/>
        <v>1</v>
      </c>
      <c r="S40" s="265">
        <f t="shared" ca="1" si="17"/>
        <v>1</v>
      </c>
      <c r="T40" s="265">
        <f t="shared" ca="1" si="17"/>
        <v>1</v>
      </c>
      <c r="U40" s="265">
        <f t="shared" ca="1" si="17"/>
        <v>1</v>
      </c>
      <c r="V40" s="265">
        <f t="shared" ca="1" si="17"/>
        <v>1</v>
      </c>
      <c r="W40" s="265">
        <f t="shared" ca="1" si="18"/>
        <v>1</v>
      </c>
      <c r="X40" s="265">
        <f t="shared" ca="1" si="18"/>
        <v>1</v>
      </c>
      <c r="Y40" s="265">
        <f t="shared" ca="1" si="18"/>
        <v>1</v>
      </c>
      <c r="Z40" s="265">
        <f t="shared" ca="1" si="18"/>
        <v>1</v>
      </c>
      <c r="AA40" s="265">
        <f t="shared" ca="1" si="18"/>
        <v>1</v>
      </c>
      <c r="AB40" s="265">
        <f t="shared" ca="1" si="18"/>
        <v>1</v>
      </c>
      <c r="AC40" s="265">
        <f t="shared" ca="1" si="18"/>
        <v>1</v>
      </c>
      <c r="AD40" s="265">
        <f t="shared" ca="1" si="18"/>
        <v>1</v>
      </c>
      <c r="AE40" s="265">
        <f t="shared" ca="1" si="18"/>
        <v>1</v>
      </c>
      <c r="AF40" s="265">
        <f t="shared" ca="1" si="18"/>
        <v>1</v>
      </c>
      <c r="AG40" s="265">
        <f t="shared" ca="1" si="19"/>
        <v>1</v>
      </c>
      <c r="AH40" s="265">
        <f t="shared" ca="1" si="19"/>
        <v>1</v>
      </c>
      <c r="AI40" s="265">
        <f t="shared" ca="1" si="19"/>
        <v>1</v>
      </c>
      <c r="AJ40" s="265">
        <f t="shared" ca="1" si="19"/>
        <v>1</v>
      </c>
      <c r="AK40" s="265">
        <f t="shared" ca="1" si="19"/>
        <v>1</v>
      </c>
      <c r="AL40" s="265">
        <f t="shared" ca="1" si="19"/>
        <v>1</v>
      </c>
      <c r="AM40" s="265">
        <f t="shared" ca="1" si="19"/>
        <v>1</v>
      </c>
      <c r="AN40" s="265">
        <f t="shared" ca="1" si="19"/>
        <v>1</v>
      </c>
      <c r="AO40" s="265">
        <f t="shared" ca="1" si="19"/>
        <v>1</v>
      </c>
      <c r="AP40" s="265">
        <f t="shared" ca="1" si="19"/>
        <v>1</v>
      </c>
      <c r="AQ40" s="265">
        <f t="shared" ca="1" si="20"/>
        <v>1</v>
      </c>
      <c r="AR40" s="265">
        <f t="shared" ca="1" si="20"/>
        <v>1</v>
      </c>
      <c r="AS40" s="265">
        <f t="shared" ca="1" si="20"/>
        <v>1</v>
      </c>
      <c r="AT40" s="265">
        <f t="shared" ca="1" si="20"/>
        <v>1</v>
      </c>
      <c r="AU40" s="265">
        <f t="shared" ca="1" si="20"/>
        <v>1</v>
      </c>
      <c r="AV40" s="265">
        <f t="shared" ca="1" si="20"/>
        <v>1</v>
      </c>
      <c r="AW40" s="265">
        <f t="shared" ca="1" si="20"/>
        <v>1</v>
      </c>
      <c r="AX40" s="265">
        <f t="shared" ca="1" si="20"/>
        <v>1</v>
      </c>
      <c r="AY40" s="265">
        <f t="shared" ca="1" si="20"/>
        <v>1</v>
      </c>
      <c r="AZ40" s="265">
        <f t="shared" ca="1" si="20"/>
        <v>1</v>
      </c>
      <c r="BA40" s="265">
        <f t="shared" ca="1" si="21"/>
        <v>1</v>
      </c>
      <c r="BB40" s="265">
        <f t="shared" ca="1" si="21"/>
        <v>1</v>
      </c>
      <c r="BC40" s="265">
        <f t="shared" ca="1" si="21"/>
        <v>1</v>
      </c>
      <c r="BD40" s="265">
        <f t="shared" ca="1" si="21"/>
        <v>1</v>
      </c>
      <c r="BE40" s="265">
        <f t="shared" ca="1" si="21"/>
        <v>1</v>
      </c>
      <c r="BF40" s="265">
        <f t="shared" ca="1" si="21"/>
        <v>1</v>
      </c>
      <c r="BG40" s="265">
        <f t="shared" ca="1" si="21"/>
        <v>1</v>
      </c>
      <c r="BH40" s="265">
        <f t="shared" ca="1" si="21"/>
        <v>1</v>
      </c>
      <c r="BI40" s="265">
        <f t="shared" ca="1" si="21"/>
        <v>1</v>
      </c>
      <c r="BJ40" s="265">
        <f t="shared" ca="1" si="21"/>
        <v>1</v>
      </c>
      <c r="BK40" s="265">
        <f t="shared" ca="1" si="21"/>
        <v>1</v>
      </c>
      <c r="BL40" s="265">
        <f t="shared" ca="1" si="21"/>
        <v>1</v>
      </c>
    </row>
    <row r="41" spans="1:64" s="231" customFormat="1" ht="30" customHeight="1">
      <c r="A41" s="250"/>
      <c r="B41" s="254"/>
      <c r="C41" s="254"/>
      <c r="D41" s="254" t="s">
        <v>172</v>
      </c>
      <c r="E41" s="254" t="s">
        <v>68</v>
      </c>
      <c r="F41" s="254" t="s">
        <v>170</v>
      </c>
      <c r="G41" s="254" t="s">
        <v>191</v>
      </c>
      <c r="H41" s="336" t="s">
        <v>417</v>
      </c>
      <c r="I41" s="255">
        <v>42794</v>
      </c>
      <c r="J41" s="255">
        <v>43190</v>
      </c>
      <c r="K41" s="255"/>
      <c r="L41" s="403">
        <v>1</v>
      </c>
      <c r="M41" s="265">
        <f t="shared" ca="1" si="17"/>
        <v>1</v>
      </c>
      <c r="N41" s="265">
        <f t="shared" ca="1" si="17"/>
        <v>1</v>
      </c>
      <c r="O41" s="265">
        <f t="shared" ca="1" si="17"/>
        <v>1</v>
      </c>
      <c r="P41" s="265">
        <f t="shared" ca="1" si="17"/>
        <v>1</v>
      </c>
      <c r="Q41" s="265">
        <f t="shared" ca="1" si="17"/>
        <v>1</v>
      </c>
      <c r="R41" s="265">
        <f t="shared" ca="1" si="17"/>
        <v>1</v>
      </c>
      <c r="S41" s="265">
        <f t="shared" ca="1" si="17"/>
        <v>1</v>
      </c>
      <c r="T41" s="265">
        <f t="shared" ca="1" si="17"/>
        <v>1</v>
      </c>
      <c r="U41" s="265">
        <f t="shared" ca="1" si="17"/>
        <v>1</v>
      </c>
      <c r="V41" s="265">
        <f t="shared" ca="1" si="17"/>
        <v>1</v>
      </c>
      <c r="W41" s="265">
        <f t="shared" ca="1" si="18"/>
        <v>1</v>
      </c>
      <c r="X41" s="265">
        <f t="shared" ca="1" si="18"/>
        <v>1</v>
      </c>
      <c r="Y41" s="265">
        <f t="shared" ca="1" si="18"/>
        <v>1</v>
      </c>
      <c r="Z41" s="265">
        <f t="shared" ca="1" si="18"/>
        <v>1</v>
      </c>
      <c r="AA41" s="265">
        <f t="shared" ca="1" si="18"/>
        <v>1</v>
      </c>
      <c r="AB41" s="265">
        <f t="shared" ca="1" si="18"/>
        <v>1</v>
      </c>
      <c r="AC41" s="265">
        <f t="shared" ca="1" si="18"/>
        <v>1</v>
      </c>
      <c r="AD41" s="265">
        <f t="shared" ca="1" si="18"/>
        <v>1</v>
      </c>
      <c r="AE41" s="265">
        <f t="shared" ca="1" si="18"/>
        <v>1</v>
      </c>
      <c r="AF41" s="265">
        <f t="shared" ca="1" si="18"/>
        <v>1</v>
      </c>
      <c r="AG41" s="265">
        <f t="shared" ca="1" si="19"/>
        <v>1</v>
      </c>
      <c r="AH41" s="265">
        <f t="shared" ca="1" si="19"/>
        <v>1</v>
      </c>
      <c r="AI41" s="265">
        <f t="shared" ca="1" si="19"/>
        <v>1</v>
      </c>
      <c r="AJ41" s="265">
        <f t="shared" ca="1" si="19"/>
        <v>1</v>
      </c>
      <c r="AK41" s="265">
        <f t="shared" ca="1" si="19"/>
        <v>1</v>
      </c>
      <c r="AL41" s="265">
        <f t="shared" ca="1" si="19"/>
        <v>1</v>
      </c>
      <c r="AM41" s="265">
        <f t="shared" ca="1" si="19"/>
        <v>1</v>
      </c>
      <c r="AN41" s="265">
        <f t="shared" ca="1" si="19"/>
        <v>1</v>
      </c>
      <c r="AO41" s="265">
        <f t="shared" ca="1" si="19"/>
        <v>1</v>
      </c>
      <c r="AP41" s="265">
        <f t="shared" ca="1" si="19"/>
        <v>1</v>
      </c>
      <c r="AQ41" s="265">
        <f t="shared" ca="1" si="20"/>
        <v>1</v>
      </c>
      <c r="AR41" s="265">
        <f t="shared" ca="1" si="20"/>
        <v>1</v>
      </c>
      <c r="AS41" s="265">
        <f t="shared" ca="1" si="20"/>
        <v>1</v>
      </c>
      <c r="AT41" s="265">
        <f t="shared" ca="1" si="20"/>
        <v>1</v>
      </c>
      <c r="AU41" s="265">
        <f t="shared" ca="1" si="20"/>
        <v>1</v>
      </c>
      <c r="AV41" s="265">
        <f t="shared" ca="1" si="20"/>
        <v>1</v>
      </c>
      <c r="AW41" s="265">
        <f t="shared" ca="1" si="20"/>
        <v>1</v>
      </c>
      <c r="AX41" s="265">
        <f t="shared" ca="1" si="20"/>
        <v>1</v>
      </c>
      <c r="AY41" s="265">
        <f t="shared" ca="1" si="20"/>
        <v>1</v>
      </c>
      <c r="AZ41" s="265">
        <f t="shared" ca="1" si="20"/>
        <v>1</v>
      </c>
      <c r="BA41" s="265">
        <f t="shared" ca="1" si="21"/>
        <v>1</v>
      </c>
      <c r="BB41" s="265">
        <f t="shared" ca="1" si="21"/>
        <v>0</v>
      </c>
      <c r="BC41" s="265">
        <f t="shared" ca="1" si="21"/>
        <v>0</v>
      </c>
      <c r="BD41" s="265">
        <f t="shared" ca="1" si="21"/>
        <v>0</v>
      </c>
      <c r="BE41" s="265">
        <f t="shared" ca="1" si="21"/>
        <v>0</v>
      </c>
      <c r="BF41" s="265">
        <f t="shared" ca="1" si="21"/>
        <v>0</v>
      </c>
      <c r="BG41" s="265">
        <f t="shared" ca="1" si="21"/>
        <v>0</v>
      </c>
      <c r="BH41" s="265">
        <f t="shared" ca="1" si="21"/>
        <v>0</v>
      </c>
      <c r="BI41" s="265">
        <f t="shared" ca="1" si="21"/>
        <v>0</v>
      </c>
      <c r="BJ41" s="265">
        <f t="shared" ca="1" si="21"/>
        <v>0</v>
      </c>
      <c r="BK41" s="265">
        <f t="shared" ca="1" si="21"/>
        <v>0</v>
      </c>
      <c r="BL41" s="265">
        <f t="shared" ca="1" si="21"/>
        <v>0</v>
      </c>
    </row>
    <row r="42" spans="1:64" s="231" customFormat="1" ht="30" customHeight="1">
      <c r="A42" s="250"/>
      <c r="B42" s="254"/>
      <c r="C42" s="254"/>
      <c r="D42" s="254" t="s">
        <v>172</v>
      </c>
      <c r="E42" s="254" t="s">
        <v>68</v>
      </c>
      <c r="F42" s="254" t="s">
        <v>190</v>
      </c>
      <c r="G42" s="254" t="s">
        <v>191</v>
      </c>
      <c r="H42" s="336" t="s">
        <v>416</v>
      </c>
      <c r="I42" s="255">
        <v>43115</v>
      </c>
      <c r="J42" s="255">
        <v>43159</v>
      </c>
      <c r="K42" s="255"/>
      <c r="L42" s="403">
        <v>1</v>
      </c>
      <c r="M42" s="265">
        <f t="shared" ca="1" si="17"/>
        <v>1</v>
      </c>
      <c r="N42" s="265">
        <f t="shared" ca="1" si="17"/>
        <v>1</v>
      </c>
      <c r="O42" s="265">
        <f t="shared" ca="1" si="17"/>
        <v>1</v>
      </c>
      <c r="P42" s="265">
        <f t="shared" ca="1" si="17"/>
        <v>1</v>
      </c>
      <c r="Q42" s="265">
        <f t="shared" ca="1" si="17"/>
        <v>1</v>
      </c>
      <c r="R42" s="265">
        <f t="shared" ca="1" si="17"/>
        <v>1</v>
      </c>
      <c r="S42" s="265">
        <f t="shared" ca="1" si="17"/>
        <v>1</v>
      </c>
      <c r="T42" s="265">
        <f t="shared" ca="1" si="17"/>
        <v>1</v>
      </c>
      <c r="U42" s="265">
        <f t="shared" ca="1" si="17"/>
        <v>1</v>
      </c>
      <c r="V42" s="265">
        <f t="shared" ca="1" si="17"/>
        <v>1</v>
      </c>
      <c r="W42" s="265">
        <f t="shared" ca="1" si="18"/>
        <v>0</v>
      </c>
      <c r="X42" s="265">
        <f t="shared" ca="1" si="18"/>
        <v>0</v>
      </c>
      <c r="Y42" s="265">
        <f t="shared" ca="1" si="18"/>
        <v>0</v>
      </c>
      <c r="Z42" s="265">
        <f t="shared" ca="1" si="18"/>
        <v>0</v>
      </c>
      <c r="AA42" s="265">
        <f t="shared" ca="1" si="18"/>
        <v>0</v>
      </c>
      <c r="AB42" s="265">
        <f t="shared" ca="1" si="18"/>
        <v>0</v>
      </c>
      <c r="AC42" s="265">
        <f t="shared" ca="1" si="18"/>
        <v>0</v>
      </c>
      <c r="AD42" s="265">
        <f t="shared" ca="1" si="18"/>
        <v>0</v>
      </c>
      <c r="AE42" s="265">
        <f t="shared" ca="1" si="18"/>
        <v>0</v>
      </c>
      <c r="AF42" s="265">
        <f t="shared" ca="1" si="18"/>
        <v>0</v>
      </c>
      <c r="AG42" s="265">
        <f t="shared" ca="1" si="19"/>
        <v>0</v>
      </c>
      <c r="AH42" s="265">
        <f t="shared" ca="1" si="19"/>
        <v>0</v>
      </c>
      <c r="AI42" s="265">
        <f t="shared" ca="1" si="19"/>
        <v>0</v>
      </c>
      <c r="AJ42" s="265">
        <f t="shared" ca="1" si="19"/>
        <v>0</v>
      </c>
      <c r="AK42" s="265">
        <f t="shared" ca="1" si="19"/>
        <v>0</v>
      </c>
      <c r="AL42" s="265">
        <f t="shared" ca="1" si="19"/>
        <v>0</v>
      </c>
      <c r="AM42" s="265">
        <f t="shared" ca="1" si="19"/>
        <v>0</v>
      </c>
      <c r="AN42" s="265">
        <f t="shared" ca="1" si="19"/>
        <v>0</v>
      </c>
      <c r="AO42" s="265">
        <f t="shared" ca="1" si="19"/>
        <v>0</v>
      </c>
      <c r="AP42" s="265">
        <f t="shared" ca="1" si="19"/>
        <v>0</v>
      </c>
      <c r="AQ42" s="265">
        <f t="shared" ca="1" si="20"/>
        <v>0</v>
      </c>
      <c r="AR42" s="265">
        <f t="shared" ca="1" si="20"/>
        <v>0</v>
      </c>
      <c r="AS42" s="265">
        <f t="shared" ca="1" si="20"/>
        <v>0</v>
      </c>
      <c r="AT42" s="265">
        <f t="shared" ca="1" si="20"/>
        <v>0</v>
      </c>
      <c r="AU42" s="265">
        <f t="shared" ca="1" si="20"/>
        <v>0</v>
      </c>
      <c r="AV42" s="265">
        <f t="shared" ca="1" si="20"/>
        <v>0</v>
      </c>
      <c r="AW42" s="265">
        <f t="shared" ca="1" si="20"/>
        <v>0</v>
      </c>
      <c r="AX42" s="265">
        <f t="shared" ca="1" si="20"/>
        <v>0</v>
      </c>
      <c r="AY42" s="265">
        <f t="shared" ca="1" si="20"/>
        <v>0</v>
      </c>
      <c r="AZ42" s="265">
        <f t="shared" ca="1" si="20"/>
        <v>0</v>
      </c>
      <c r="BA42" s="265">
        <f t="shared" ca="1" si="21"/>
        <v>0</v>
      </c>
      <c r="BB42" s="265">
        <f t="shared" ca="1" si="21"/>
        <v>0</v>
      </c>
      <c r="BC42" s="265">
        <f t="shared" ca="1" si="21"/>
        <v>0</v>
      </c>
      <c r="BD42" s="265">
        <f t="shared" ca="1" si="21"/>
        <v>0</v>
      </c>
      <c r="BE42" s="265">
        <f t="shared" ca="1" si="21"/>
        <v>0</v>
      </c>
      <c r="BF42" s="265">
        <f t="shared" ca="1" si="21"/>
        <v>0</v>
      </c>
      <c r="BG42" s="265">
        <f t="shared" ca="1" si="21"/>
        <v>0</v>
      </c>
      <c r="BH42" s="265">
        <f t="shared" ca="1" si="21"/>
        <v>0</v>
      </c>
      <c r="BI42" s="265">
        <f t="shared" ca="1" si="21"/>
        <v>0</v>
      </c>
      <c r="BJ42" s="265">
        <f t="shared" ca="1" si="21"/>
        <v>0</v>
      </c>
      <c r="BK42" s="265">
        <f t="shared" ca="1" si="21"/>
        <v>0</v>
      </c>
      <c r="BL42" s="265">
        <f t="shared" ca="1" si="21"/>
        <v>0</v>
      </c>
    </row>
    <row r="43" spans="1:64" s="231" customFormat="1" ht="30" customHeight="1">
      <c r="A43" s="250"/>
      <c r="B43" s="254"/>
      <c r="C43" s="254"/>
      <c r="D43" s="254" t="s">
        <v>172</v>
      </c>
      <c r="E43" s="254" t="s">
        <v>68</v>
      </c>
      <c r="F43" s="254" t="s">
        <v>314</v>
      </c>
      <c r="G43" s="254" t="s">
        <v>398</v>
      </c>
      <c r="H43" s="336" t="s">
        <v>408</v>
      </c>
      <c r="I43" s="255">
        <v>42752</v>
      </c>
      <c r="J43" s="255">
        <v>43220</v>
      </c>
      <c r="K43" s="255"/>
      <c r="L43" s="403">
        <v>1</v>
      </c>
      <c r="M43" s="265">
        <f t="shared" ca="1" si="17"/>
        <v>1</v>
      </c>
      <c r="N43" s="265">
        <f t="shared" ca="1" si="17"/>
        <v>1</v>
      </c>
      <c r="O43" s="265">
        <f t="shared" ca="1" si="17"/>
        <v>1</v>
      </c>
      <c r="P43" s="265">
        <f t="shared" ca="1" si="17"/>
        <v>1</v>
      </c>
      <c r="Q43" s="265">
        <f t="shared" ca="1" si="17"/>
        <v>1</v>
      </c>
      <c r="R43" s="265">
        <f t="shared" ca="1" si="17"/>
        <v>1</v>
      </c>
      <c r="S43" s="265">
        <f t="shared" ca="1" si="17"/>
        <v>1</v>
      </c>
      <c r="T43" s="265">
        <f t="shared" ca="1" si="17"/>
        <v>1</v>
      </c>
      <c r="U43" s="265">
        <f t="shared" ca="1" si="17"/>
        <v>1</v>
      </c>
      <c r="V43" s="265">
        <f t="shared" ca="1" si="17"/>
        <v>1</v>
      </c>
      <c r="W43" s="265">
        <f t="shared" ca="1" si="18"/>
        <v>1</v>
      </c>
      <c r="X43" s="265">
        <f t="shared" ca="1" si="18"/>
        <v>1</v>
      </c>
      <c r="Y43" s="265">
        <f t="shared" ca="1" si="18"/>
        <v>1</v>
      </c>
      <c r="Z43" s="265">
        <f t="shared" ca="1" si="18"/>
        <v>1</v>
      </c>
      <c r="AA43" s="265">
        <f t="shared" ca="1" si="18"/>
        <v>1</v>
      </c>
      <c r="AB43" s="265">
        <f t="shared" ca="1" si="18"/>
        <v>1</v>
      </c>
      <c r="AC43" s="265">
        <f t="shared" ca="1" si="18"/>
        <v>1</v>
      </c>
      <c r="AD43" s="265">
        <f t="shared" ca="1" si="18"/>
        <v>1</v>
      </c>
      <c r="AE43" s="265">
        <f t="shared" ca="1" si="18"/>
        <v>1</v>
      </c>
      <c r="AF43" s="265">
        <f t="shared" ca="1" si="18"/>
        <v>1</v>
      </c>
      <c r="AG43" s="265">
        <f t="shared" ca="1" si="19"/>
        <v>1</v>
      </c>
      <c r="AH43" s="265">
        <f t="shared" ca="1" si="19"/>
        <v>1</v>
      </c>
      <c r="AI43" s="265">
        <f t="shared" ca="1" si="19"/>
        <v>1</v>
      </c>
      <c r="AJ43" s="265">
        <f t="shared" ca="1" si="19"/>
        <v>1</v>
      </c>
      <c r="AK43" s="265">
        <f t="shared" ca="1" si="19"/>
        <v>1</v>
      </c>
      <c r="AL43" s="265">
        <f t="shared" ca="1" si="19"/>
        <v>1</v>
      </c>
      <c r="AM43" s="265">
        <f t="shared" ca="1" si="19"/>
        <v>1</v>
      </c>
      <c r="AN43" s="265">
        <f t="shared" ca="1" si="19"/>
        <v>1</v>
      </c>
      <c r="AO43" s="265">
        <f t="shared" ca="1" si="19"/>
        <v>1</v>
      </c>
      <c r="AP43" s="265">
        <f t="shared" ca="1" si="19"/>
        <v>1</v>
      </c>
      <c r="AQ43" s="265">
        <f t="shared" ca="1" si="20"/>
        <v>1</v>
      </c>
      <c r="AR43" s="265">
        <f t="shared" ca="1" si="20"/>
        <v>1</v>
      </c>
      <c r="AS43" s="265">
        <f t="shared" ca="1" si="20"/>
        <v>1</v>
      </c>
      <c r="AT43" s="265">
        <f t="shared" ca="1" si="20"/>
        <v>1</v>
      </c>
      <c r="AU43" s="265">
        <f t="shared" ca="1" si="20"/>
        <v>1</v>
      </c>
      <c r="AV43" s="265">
        <f t="shared" ca="1" si="20"/>
        <v>1</v>
      </c>
      <c r="AW43" s="265">
        <f t="shared" ca="1" si="20"/>
        <v>1</v>
      </c>
      <c r="AX43" s="265">
        <f t="shared" ca="1" si="20"/>
        <v>1</v>
      </c>
      <c r="AY43" s="265">
        <f t="shared" ca="1" si="20"/>
        <v>1</v>
      </c>
      <c r="AZ43" s="265">
        <f t="shared" ca="1" si="20"/>
        <v>1</v>
      </c>
      <c r="BA43" s="265">
        <f t="shared" ca="1" si="21"/>
        <v>1</v>
      </c>
      <c r="BB43" s="265">
        <f t="shared" ca="1" si="21"/>
        <v>1</v>
      </c>
      <c r="BC43" s="265">
        <f t="shared" ca="1" si="21"/>
        <v>1</v>
      </c>
      <c r="BD43" s="265">
        <f t="shared" ca="1" si="21"/>
        <v>1</v>
      </c>
      <c r="BE43" s="265">
        <f t="shared" ca="1" si="21"/>
        <v>1</v>
      </c>
      <c r="BF43" s="265">
        <f t="shared" ca="1" si="21"/>
        <v>1</v>
      </c>
      <c r="BG43" s="265">
        <f t="shared" ca="1" si="21"/>
        <v>1</v>
      </c>
      <c r="BH43" s="265">
        <f t="shared" ca="1" si="21"/>
        <v>1</v>
      </c>
      <c r="BI43" s="265">
        <f t="shared" ca="1" si="21"/>
        <v>1</v>
      </c>
      <c r="BJ43" s="265">
        <f t="shared" ca="1" si="21"/>
        <v>1</v>
      </c>
      <c r="BK43" s="265">
        <f t="shared" ca="1" si="21"/>
        <v>1</v>
      </c>
      <c r="BL43" s="265">
        <f t="shared" ca="1" si="21"/>
        <v>1</v>
      </c>
    </row>
    <row r="44" spans="1:64" s="231" customFormat="1" ht="30" customHeight="1">
      <c r="A44" s="250"/>
      <c r="B44" s="254"/>
      <c r="C44" s="254"/>
      <c r="D44" s="254" t="s">
        <v>172</v>
      </c>
      <c r="E44" s="254" t="s">
        <v>68</v>
      </c>
      <c r="F44" s="254" t="s">
        <v>224</v>
      </c>
      <c r="G44" s="254" t="s">
        <v>207</v>
      </c>
      <c r="H44" s="336" t="s">
        <v>410</v>
      </c>
      <c r="I44" s="255">
        <v>42856</v>
      </c>
      <c r="J44" s="255">
        <v>43220</v>
      </c>
      <c r="K44" s="255"/>
      <c r="L44" s="403">
        <v>1</v>
      </c>
      <c r="M44" s="265">
        <f t="shared" ca="1" si="17"/>
        <v>1</v>
      </c>
      <c r="N44" s="265">
        <f t="shared" ca="1" si="17"/>
        <v>1</v>
      </c>
      <c r="O44" s="265">
        <f t="shared" ca="1" si="17"/>
        <v>1</v>
      </c>
      <c r="P44" s="265">
        <f t="shared" ca="1" si="17"/>
        <v>1</v>
      </c>
      <c r="Q44" s="265">
        <f t="shared" ca="1" si="17"/>
        <v>1</v>
      </c>
      <c r="R44" s="265">
        <f t="shared" ca="1" si="17"/>
        <v>1</v>
      </c>
      <c r="S44" s="265">
        <f t="shared" ca="1" si="17"/>
        <v>1</v>
      </c>
      <c r="T44" s="265">
        <f t="shared" ca="1" si="17"/>
        <v>1</v>
      </c>
      <c r="U44" s="265">
        <f t="shared" ca="1" si="17"/>
        <v>1</v>
      </c>
      <c r="V44" s="265">
        <f t="shared" ca="1" si="17"/>
        <v>1</v>
      </c>
      <c r="W44" s="265">
        <f t="shared" ca="1" si="18"/>
        <v>1</v>
      </c>
      <c r="X44" s="265">
        <f t="shared" ca="1" si="18"/>
        <v>1</v>
      </c>
      <c r="Y44" s="265">
        <f t="shared" ca="1" si="18"/>
        <v>1</v>
      </c>
      <c r="Z44" s="265">
        <f t="shared" ca="1" si="18"/>
        <v>1</v>
      </c>
      <c r="AA44" s="265">
        <f t="shared" ca="1" si="18"/>
        <v>1</v>
      </c>
      <c r="AB44" s="265">
        <f t="shared" ca="1" si="18"/>
        <v>1</v>
      </c>
      <c r="AC44" s="265">
        <f t="shared" ca="1" si="18"/>
        <v>1</v>
      </c>
      <c r="AD44" s="265">
        <f t="shared" ca="1" si="18"/>
        <v>1</v>
      </c>
      <c r="AE44" s="265">
        <f t="shared" ca="1" si="18"/>
        <v>1</v>
      </c>
      <c r="AF44" s="265">
        <f t="shared" ca="1" si="18"/>
        <v>1</v>
      </c>
      <c r="AG44" s="265">
        <f t="shared" ca="1" si="19"/>
        <v>1</v>
      </c>
      <c r="AH44" s="265">
        <f t="shared" ca="1" si="19"/>
        <v>1</v>
      </c>
      <c r="AI44" s="265">
        <f t="shared" ca="1" si="19"/>
        <v>1</v>
      </c>
      <c r="AJ44" s="265">
        <f t="shared" ca="1" si="19"/>
        <v>1</v>
      </c>
      <c r="AK44" s="265">
        <f t="shared" ca="1" si="19"/>
        <v>1</v>
      </c>
      <c r="AL44" s="265">
        <f t="shared" ca="1" si="19"/>
        <v>1</v>
      </c>
      <c r="AM44" s="265">
        <f t="shared" ca="1" si="19"/>
        <v>1</v>
      </c>
      <c r="AN44" s="265">
        <f t="shared" ca="1" si="19"/>
        <v>1</v>
      </c>
      <c r="AO44" s="265">
        <f t="shared" ca="1" si="19"/>
        <v>1</v>
      </c>
      <c r="AP44" s="265">
        <f t="shared" ca="1" si="19"/>
        <v>1</v>
      </c>
      <c r="AQ44" s="265">
        <f t="shared" ca="1" si="20"/>
        <v>1</v>
      </c>
      <c r="AR44" s="265">
        <f t="shared" ca="1" si="20"/>
        <v>1</v>
      </c>
      <c r="AS44" s="265">
        <f t="shared" ca="1" si="20"/>
        <v>1</v>
      </c>
      <c r="AT44" s="265">
        <f t="shared" ca="1" si="20"/>
        <v>1</v>
      </c>
      <c r="AU44" s="265">
        <f t="shared" ca="1" si="20"/>
        <v>1</v>
      </c>
      <c r="AV44" s="265">
        <f t="shared" ca="1" si="20"/>
        <v>1</v>
      </c>
      <c r="AW44" s="265">
        <f t="shared" ca="1" si="20"/>
        <v>1</v>
      </c>
      <c r="AX44" s="265">
        <f t="shared" ca="1" si="20"/>
        <v>1</v>
      </c>
      <c r="AY44" s="265">
        <f t="shared" ca="1" si="20"/>
        <v>1</v>
      </c>
      <c r="AZ44" s="265">
        <f t="shared" ca="1" si="20"/>
        <v>1</v>
      </c>
      <c r="BA44" s="265">
        <f t="shared" ca="1" si="21"/>
        <v>1</v>
      </c>
      <c r="BB44" s="265">
        <f t="shared" ca="1" si="21"/>
        <v>1</v>
      </c>
      <c r="BC44" s="265">
        <f t="shared" ca="1" si="21"/>
        <v>1</v>
      </c>
      <c r="BD44" s="265">
        <f t="shared" ca="1" si="21"/>
        <v>1</v>
      </c>
      <c r="BE44" s="265">
        <f t="shared" ca="1" si="21"/>
        <v>1</v>
      </c>
      <c r="BF44" s="265">
        <f t="shared" ca="1" si="21"/>
        <v>1</v>
      </c>
      <c r="BG44" s="265">
        <f t="shared" ca="1" si="21"/>
        <v>1</v>
      </c>
      <c r="BH44" s="265">
        <f t="shared" ca="1" si="21"/>
        <v>1</v>
      </c>
      <c r="BI44" s="265">
        <f t="shared" ca="1" si="21"/>
        <v>1</v>
      </c>
      <c r="BJ44" s="265">
        <f t="shared" ca="1" si="21"/>
        <v>1</v>
      </c>
      <c r="BK44" s="265">
        <f t="shared" ca="1" si="21"/>
        <v>1</v>
      </c>
      <c r="BL44" s="265">
        <f t="shared" ca="1" si="21"/>
        <v>1</v>
      </c>
    </row>
    <row r="45" spans="1:64" s="231" customFormat="1" ht="30" customHeight="1">
      <c r="A45" s="250"/>
      <c r="B45" s="254"/>
      <c r="C45" s="254"/>
      <c r="D45" s="254" t="s">
        <v>172</v>
      </c>
      <c r="E45" s="254" t="s">
        <v>68</v>
      </c>
      <c r="F45" s="254" t="s">
        <v>317</v>
      </c>
      <c r="G45" s="254" t="s">
        <v>191</v>
      </c>
      <c r="H45" s="336" t="s">
        <v>409</v>
      </c>
      <c r="I45" s="255">
        <v>42856</v>
      </c>
      <c r="J45" s="255">
        <v>43220</v>
      </c>
      <c r="K45" s="255"/>
      <c r="L45" s="403">
        <v>1</v>
      </c>
      <c r="M45" s="265">
        <f t="shared" ref="M45:V54" ca="1" si="22">IF((AND(M$3&gt;=$I45,M$3&lt;=$J45)),$L45,0)</f>
        <v>1</v>
      </c>
      <c r="N45" s="265">
        <f t="shared" ca="1" si="22"/>
        <v>1</v>
      </c>
      <c r="O45" s="265">
        <f t="shared" ca="1" si="22"/>
        <v>1</v>
      </c>
      <c r="P45" s="265">
        <f t="shared" ca="1" si="22"/>
        <v>1</v>
      </c>
      <c r="Q45" s="265">
        <f t="shared" ca="1" si="22"/>
        <v>1</v>
      </c>
      <c r="R45" s="265">
        <f t="shared" ca="1" si="22"/>
        <v>1</v>
      </c>
      <c r="S45" s="265">
        <f t="shared" ca="1" si="22"/>
        <v>1</v>
      </c>
      <c r="T45" s="265">
        <f t="shared" ca="1" si="22"/>
        <v>1</v>
      </c>
      <c r="U45" s="265">
        <f t="shared" ca="1" si="22"/>
        <v>1</v>
      </c>
      <c r="V45" s="265">
        <f t="shared" ca="1" si="22"/>
        <v>1</v>
      </c>
      <c r="W45" s="265">
        <f t="shared" ref="W45:AF54" ca="1" si="23">IF((AND(W$3&gt;=$I45,W$3&lt;=$J45)),$L45,0)</f>
        <v>1</v>
      </c>
      <c r="X45" s="265">
        <f t="shared" ca="1" si="23"/>
        <v>1</v>
      </c>
      <c r="Y45" s="265">
        <f t="shared" ca="1" si="23"/>
        <v>1</v>
      </c>
      <c r="Z45" s="265">
        <f t="shared" ca="1" si="23"/>
        <v>1</v>
      </c>
      <c r="AA45" s="265">
        <f t="shared" ca="1" si="23"/>
        <v>1</v>
      </c>
      <c r="AB45" s="265">
        <f t="shared" ca="1" si="23"/>
        <v>1</v>
      </c>
      <c r="AC45" s="265">
        <f t="shared" ca="1" si="23"/>
        <v>1</v>
      </c>
      <c r="AD45" s="265">
        <f t="shared" ca="1" si="23"/>
        <v>1</v>
      </c>
      <c r="AE45" s="265">
        <f t="shared" ca="1" si="23"/>
        <v>1</v>
      </c>
      <c r="AF45" s="265">
        <f t="shared" ca="1" si="23"/>
        <v>1</v>
      </c>
      <c r="AG45" s="265">
        <f t="shared" ref="AG45:AP54" ca="1" si="24">IF((AND(AG$3&gt;=$I45,AG$3&lt;=$J45)),$L45,0)</f>
        <v>1</v>
      </c>
      <c r="AH45" s="265">
        <f t="shared" ca="1" si="24"/>
        <v>1</v>
      </c>
      <c r="AI45" s="265">
        <f t="shared" ca="1" si="24"/>
        <v>1</v>
      </c>
      <c r="AJ45" s="265">
        <f t="shared" ca="1" si="24"/>
        <v>1</v>
      </c>
      <c r="AK45" s="265">
        <f t="shared" ca="1" si="24"/>
        <v>1</v>
      </c>
      <c r="AL45" s="265">
        <f t="shared" ca="1" si="24"/>
        <v>1</v>
      </c>
      <c r="AM45" s="265">
        <f t="shared" ca="1" si="24"/>
        <v>1</v>
      </c>
      <c r="AN45" s="265">
        <f t="shared" ca="1" si="24"/>
        <v>1</v>
      </c>
      <c r="AO45" s="265">
        <f t="shared" ca="1" si="24"/>
        <v>1</v>
      </c>
      <c r="AP45" s="265">
        <f t="shared" ca="1" si="24"/>
        <v>1</v>
      </c>
      <c r="AQ45" s="265">
        <f t="shared" ref="AQ45:AZ54" ca="1" si="25">IF((AND(AQ$3&gt;=$I45,AQ$3&lt;=$J45)),$L45,0)</f>
        <v>1</v>
      </c>
      <c r="AR45" s="265">
        <f t="shared" ca="1" si="25"/>
        <v>1</v>
      </c>
      <c r="AS45" s="265">
        <f t="shared" ca="1" si="25"/>
        <v>1</v>
      </c>
      <c r="AT45" s="265">
        <f t="shared" ca="1" si="25"/>
        <v>1</v>
      </c>
      <c r="AU45" s="265">
        <f t="shared" ca="1" si="25"/>
        <v>1</v>
      </c>
      <c r="AV45" s="265">
        <f t="shared" ca="1" si="25"/>
        <v>1</v>
      </c>
      <c r="AW45" s="265">
        <f t="shared" ca="1" si="25"/>
        <v>1</v>
      </c>
      <c r="AX45" s="265">
        <f t="shared" ca="1" si="25"/>
        <v>1</v>
      </c>
      <c r="AY45" s="265">
        <f t="shared" ca="1" si="25"/>
        <v>1</v>
      </c>
      <c r="AZ45" s="265">
        <f t="shared" ca="1" si="25"/>
        <v>1</v>
      </c>
      <c r="BA45" s="265">
        <f t="shared" ref="BA45:BL54" ca="1" si="26">IF((AND(BA$3&gt;=$I45,BA$3&lt;=$J45)),$L45,0)</f>
        <v>1</v>
      </c>
      <c r="BB45" s="265">
        <f t="shared" ca="1" si="26"/>
        <v>1</v>
      </c>
      <c r="BC45" s="265">
        <f t="shared" ca="1" si="26"/>
        <v>1</v>
      </c>
      <c r="BD45" s="265">
        <f t="shared" ca="1" si="26"/>
        <v>1</v>
      </c>
      <c r="BE45" s="265">
        <f t="shared" ca="1" si="26"/>
        <v>1</v>
      </c>
      <c r="BF45" s="265">
        <f t="shared" ca="1" si="26"/>
        <v>1</v>
      </c>
      <c r="BG45" s="265">
        <f t="shared" ca="1" si="26"/>
        <v>1</v>
      </c>
      <c r="BH45" s="265">
        <f t="shared" ca="1" si="26"/>
        <v>1</v>
      </c>
      <c r="BI45" s="265">
        <f t="shared" ca="1" si="26"/>
        <v>1</v>
      </c>
      <c r="BJ45" s="265">
        <f t="shared" ca="1" si="26"/>
        <v>1</v>
      </c>
      <c r="BK45" s="265">
        <f t="shared" ca="1" si="26"/>
        <v>1</v>
      </c>
      <c r="BL45" s="265">
        <f t="shared" ca="1" si="26"/>
        <v>1</v>
      </c>
    </row>
    <row r="46" spans="1:64" s="231" customFormat="1" ht="30" customHeight="1">
      <c r="A46" s="250"/>
      <c r="B46" s="254"/>
      <c r="C46" s="254"/>
      <c r="D46" s="254" t="s">
        <v>172</v>
      </c>
      <c r="E46" s="254" t="s">
        <v>68</v>
      </c>
      <c r="F46" s="254" t="s">
        <v>234</v>
      </c>
      <c r="G46" s="254" t="s">
        <v>191</v>
      </c>
      <c r="H46" s="336" t="s">
        <v>410</v>
      </c>
      <c r="I46" s="255">
        <v>43084</v>
      </c>
      <c r="J46" s="255">
        <v>43157</v>
      </c>
      <c r="K46" s="255"/>
      <c r="L46" s="403">
        <v>1</v>
      </c>
      <c r="M46" s="265">
        <f t="shared" ca="1" si="22"/>
        <v>1</v>
      </c>
      <c r="N46" s="265">
        <f t="shared" ca="1" si="22"/>
        <v>1</v>
      </c>
      <c r="O46" s="265">
        <f t="shared" ca="1" si="22"/>
        <v>1</v>
      </c>
      <c r="P46" s="265">
        <f t="shared" ca="1" si="22"/>
        <v>1</v>
      </c>
      <c r="Q46" s="265">
        <f t="shared" ca="1" si="22"/>
        <v>1</v>
      </c>
      <c r="R46" s="265">
        <f t="shared" ca="1" si="22"/>
        <v>1</v>
      </c>
      <c r="S46" s="265">
        <f t="shared" ca="1" si="22"/>
        <v>1</v>
      </c>
      <c r="T46" s="265">
        <f t="shared" ca="1" si="22"/>
        <v>1</v>
      </c>
      <c r="U46" s="265">
        <f t="shared" ca="1" si="22"/>
        <v>0</v>
      </c>
      <c r="V46" s="265">
        <f t="shared" ca="1" si="22"/>
        <v>0</v>
      </c>
      <c r="W46" s="265">
        <f t="shared" ca="1" si="23"/>
        <v>0</v>
      </c>
      <c r="X46" s="265">
        <f t="shared" ca="1" si="23"/>
        <v>0</v>
      </c>
      <c r="Y46" s="265">
        <f t="shared" ca="1" si="23"/>
        <v>0</v>
      </c>
      <c r="Z46" s="265">
        <f t="shared" ca="1" si="23"/>
        <v>0</v>
      </c>
      <c r="AA46" s="265">
        <f t="shared" ca="1" si="23"/>
        <v>0</v>
      </c>
      <c r="AB46" s="265">
        <f t="shared" ca="1" si="23"/>
        <v>0</v>
      </c>
      <c r="AC46" s="265">
        <f t="shared" ca="1" si="23"/>
        <v>0</v>
      </c>
      <c r="AD46" s="265">
        <f t="shared" ca="1" si="23"/>
        <v>0</v>
      </c>
      <c r="AE46" s="265">
        <f t="shared" ca="1" si="23"/>
        <v>0</v>
      </c>
      <c r="AF46" s="265">
        <f t="shared" ca="1" si="23"/>
        <v>0</v>
      </c>
      <c r="AG46" s="265">
        <f t="shared" ca="1" si="24"/>
        <v>0</v>
      </c>
      <c r="AH46" s="265">
        <f t="shared" ca="1" si="24"/>
        <v>0</v>
      </c>
      <c r="AI46" s="265">
        <f t="shared" ca="1" si="24"/>
        <v>0</v>
      </c>
      <c r="AJ46" s="265">
        <f t="shared" ca="1" si="24"/>
        <v>0</v>
      </c>
      <c r="AK46" s="265">
        <f t="shared" ca="1" si="24"/>
        <v>0</v>
      </c>
      <c r="AL46" s="265">
        <f t="shared" ca="1" si="24"/>
        <v>0</v>
      </c>
      <c r="AM46" s="265">
        <f t="shared" ca="1" si="24"/>
        <v>0</v>
      </c>
      <c r="AN46" s="265">
        <f t="shared" ca="1" si="24"/>
        <v>0</v>
      </c>
      <c r="AO46" s="265">
        <f t="shared" ca="1" si="24"/>
        <v>0</v>
      </c>
      <c r="AP46" s="265">
        <f t="shared" ca="1" si="24"/>
        <v>0</v>
      </c>
      <c r="AQ46" s="265">
        <f t="shared" ca="1" si="25"/>
        <v>0</v>
      </c>
      <c r="AR46" s="265">
        <f t="shared" ca="1" si="25"/>
        <v>0</v>
      </c>
      <c r="AS46" s="265">
        <f t="shared" ca="1" si="25"/>
        <v>0</v>
      </c>
      <c r="AT46" s="265">
        <f t="shared" ca="1" si="25"/>
        <v>0</v>
      </c>
      <c r="AU46" s="265">
        <f t="shared" ca="1" si="25"/>
        <v>0</v>
      </c>
      <c r="AV46" s="265">
        <f t="shared" ca="1" si="25"/>
        <v>0</v>
      </c>
      <c r="AW46" s="265">
        <f t="shared" ca="1" si="25"/>
        <v>0</v>
      </c>
      <c r="AX46" s="265">
        <f t="shared" ca="1" si="25"/>
        <v>0</v>
      </c>
      <c r="AY46" s="265">
        <f t="shared" ca="1" si="25"/>
        <v>0</v>
      </c>
      <c r="AZ46" s="265">
        <f t="shared" ca="1" si="25"/>
        <v>0</v>
      </c>
      <c r="BA46" s="265">
        <f t="shared" ca="1" si="26"/>
        <v>0</v>
      </c>
      <c r="BB46" s="265">
        <f t="shared" ca="1" si="26"/>
        <v>0</v>
      </c>
      <c r="BC46" s="265">
        <f t="shared" ca="1" si="26"/>
        <v>0</v>
      </c>
      <c r="BD46" s="265">
        <f t="shared" ca="1" si="26"/>
        <v>0</v>
      </c>
      <c r="BE46" s="265">
        <f t="shared" ca="1" si="26"/>
        <v>0</v>
      </c>
      <c r="BF46" s="265">
        <f t="shared" ca="1" si="26"/>
        <v>0</v>
      </c>
      <c r="BG46" s="265">
        <f t="shared" ca="1" si="26"/>
        <v>0</v>
      </c>
      <c r="BH46" s="265">
        <f t="shared" ca="1" si="26"/>
        <v>0</v>
      </c>
      <c r="BI46" s="265">
        <f t="shared" ca="1" si="26"/>
        <v>0</v>
      </c>
      <c r="BJ46" s="265">
        <f t="shared" ca="1" si="26"/>
        <v>0</v>
      </c>
      <c r="BK46" s="265">
        <f t="shared" ca="1" si="26"/>
        <v>0</v>
      </c>
      <c r="BL46" s="265">
        <f t="shared" ca="1" si="26"/>
        <v>0</v>
      </c>
    </row>
    <row r="47" spans="1:64" s="231" customFormat="1" ht="30" customHeight="1">
      <c r="A47" s="250"/>
      <c r="B47" s="254"/>
      <c r="C47" s="254"/>
      <c r="D47" s="254" t="s">
        <v>172</v>
      </c>
      <c r="E47" s="254" t="s">
        <v>68</v>
      </c>
      <c r="F47" s="254" t="s">
        <v>246</v>
      </c>
      <c r="G47" s="254" t="s">
        <v>207</v>
      </c>
      <c r="H47" s="336" t="s">
        <v>410</v>
      </c>
      <c r="I47" s="255">
        <v>42979</v>
      </c>
      <c r="J47" s="255">
        <v>43220</v>
      </c>
      <c r="K47" s="255"/>
      <c r="L47" s="403">
        <v>1</v>
      </c>
      <c r="M47" s="265">
        <f t="shared" ca="1" si="22"/>
        <v>1</v>
      </c>
      <c r="N47" s="265">
        <f t="shared" ca="1" si="22"/>
        <v>1</v>
      </c>
      <c r="O47" s="265">
        <f t="shared" ca="1" si="22"/>
        <v>1</v>
      </c>
      <c r="P47" s="265">
        <f t="shared" ca="1" si="22"/>
        <v>1</v>
      </c>
      <c r="Q47" s="265">
        <f t="shared" ca="1" si="22"/>
        <v>1</v>
      </c>
      <c r="R47" s="265">
        <f t="shared" ca="1" si="22"/>
        <v>1</v>
      </c>
      <c r="S47" s="265">
        <f t="shared" ca="1" si="22"/>
        <v>1</v>
      </c>
      <c r="T47" s="265">
        <f t="shared" ca="1" si="22"/>
        <v>1</v>
      </c>
      <c r="U47" s="265">
        <f t="shared" ca="1" si="22"/>
        <v>1</v>
      </c>
      <c r="V47" s="265">
        <f t="shared" ca="1" si="22"/>
        <v>1</v>
      </c>
      <c r="W47" s="265">
        <f t="shared" ca="1" si="23"/>
        <v>1</v>
      </c>
      <c r="X47" s="265">
        <f t="shared" ca="1" si="23"/>
        <v>1</v>
      </c>
      <c r="Y47" s="265">
        <f t="shared" ca="1" si="23"/>
        <v>1</v>
      </c>
      <c r="Z47" s="265">
        <f t="shared" ca="1" si="23"/>
        <v>1</v>
      </c>
      <c r="AA47" s="265">
        <f t="shared" ca="1" si="23"/>
        <v>1</v>
      </c>
      <c r="AB47" s="265">
        <f t="shared" ca="1" si="23"/>
        <v>1</v>
      </c>
      <c r="AC47" s="265">
        <f t="shared" ca="1" si="23"/>
        <v>1</v>
      </c>
      <c r="AD47" s="265">
        <f t="shared" ca="1" si="23"/>
        <v>1</v>
      </c>
      <c r="AE47" s="265">
        <f t="shared" ca="1" si="23"/>
        <v>1</v>
      </c>
      <c r="AF47" s="265">
        <f t="shared" ca="1" si="23"/>
        <v>1</v>
      </c>
      <c r="AG47" s="265">
        <f t="shared" ca="1" si="24"/>
        <v>1</v>
      </c>
      <c r="AH47" s="265">
        <f t="shared" ca="1" si="24"/>
        <v>1</v>
      </c>
      <c r="AI47" s="265">
        <f t="shared" ca="1" si="24"/>
        <v>1</v>
      </c>
      <c r="AJ47" s="265">
        <f t="shared" ca="1" si="24"/>
        <v>1</v>
      </c>
      <c r="AK47" s="265">
        <f t="shared" ca="1" si="24"/>
        <v>1</v>
      </c>
      <c r="AL47" s="265">
        <f t="shared" ca="1" si="24"/>
        <v>1</v>
      </c>
      <c r="AM47" s="265">
        <f t="shared" ca="1" si="24"/>
        <v>1</v>
      </c>
      <c r="AN47" s="265">
        <f t="shared" ca="1" si="24"/>
        <v>1</v>
      </c>
      <c r="AO47" s="265">
        <f t="shared" ca="1" si="24"/>
        <v>1</v>
      </c>
      <c r="AP47" s="265">
        <f t="shared" ca="1" si="24"/>
        <v>1</v>
      </c>
      <c r="AQ47" s="265">
        <f t="shared" ca="1" si="25"/>
        <v>1</v>
      </c>
      <c r="AR47" s="265">
        <f t="shared" ca="1" si="25"/>
        <v>1</v>
      </c>
      <c r="AS47" s="265">
        <f t="shared" ca="1" si="25"/>
        <v>1</v>
      </c>
      <c r="AT47" s="265">
        <f t="shared" ca="1" si="25"/>
        <v>1</v>
      </c>
      <c r="AU47" s="265">
        <f t="shared" ca="1" si="25"/>
        <v>1</v>
      </c>
      <c r="AV47" s="265">
        <f t="shared" ca="1" si="25"/>
        <v>1</v>
      </c>
      <c r="AW47" s="265">
        <f t="shared" ca="1" si="25"/>
        <v>1</v>
      </c>
      <c r="AX47" s="265">
        <f t="shared" ca="1" si="25"/>
        <v>1</v>
      </c>
      <c r="AY47" s="265">
        <f t="shared" ca="1" si="25"/>
        <v>1</v>
      </c>
      <c r="AZ47" s="265">
        <f t="shared" ca="1" si="25"/>
        <v>1</v>
      </c>
      <c r="BA47" s="265">
        <f t="shared" ca="1" si="26"/>
        <v>1</v>
      </c>
      <c r="BB47" s="265">
        <f t="shared" ca="1" si="26"/>
        <v>1</v>
      </c>
      <c r="BC47" s="265">
        <f t="shared" ca="1" si="26"/>
        <v>1</v>
      </c>
      <c r="BD47" s="265">
        <f t="shared" ca="1" si="26"/>
        <v>1</v>
      </c>
      <c r="BE47" s="265">
        <f t="shared" ca="1" si="26"/>
        <v>1</v>
      </c>
      <c r="BF47" s="265">
        <f t="shared" ca="1" si="26"/>
        <v>1</v>
      </c>
      <c r="BG47" s="265">
        <f t="shared" ca="1" si="26"/>
        <v>1</v>
      </c>
      <c r="BH47" s="265">
        <f t="shared" ca="1" si="26"/>
        <v>1</v>
      </c>
      <c r="BI47" s="265">
        <f t="shared" ca="1" si="26"/>
        <v>1</v>
      </c>
      <c r="BJ47" s="265">
        <f t="shared" ca="1" si="26"/>
        <v>1</v>
      </c>
      <c r="BK47" s="265">
        <f t="shared" ca="1" si="26"/>
        <v>1</v>
      </c>
      <c r="BL47" s="265">
        <f t="shared" ca="1" si="26"/>
        <v>1</v>
      </c>
    </row>
    <row r="48" spans="1:64" s="231" customFormat="1" ht="30" customHeight="1">
      <c r="A48" s="250"/>
      <c r="B48" s="254"/>
      <c r="C48" s="254"/>
      <c r="D48" s="254" t="s">
        <v>172</v>
      </c>
      <c r="E48" s="254" t="s">
        <v>68</v>
      </c>
      <c r="F48" s="254" t="s">
        <v>323</v>
      </c>
      <c r="G48" s="254" t="s">
        <v>191</v>
      </c>
      <c r="H48" s="336" t="s">
        <v>410</v>
      </c>
      <c r="I48" s="255">
        <v>43025</v>
      </c>
      <c r="J48" s="255">
        <v>43220</v>
      </c>
      <c r="K48" s="255"/>
      <c r="L48" s="403">
        <v>1</v>
      </c>
      <c r="M48" s="265">
        <f t="shared" ca="1" si="22"/>
        <v>1</v>
      </c>
      <c r="N48" s="265">
        <f t="shared" ca="1" si="22"/>
        <v>1</v>
      </c>
      <c r="O48" s="265">
        <f t="shared" ca="1" si="22"/>
        <v>1</v>
      </c>
      <c r="P48" s="265">
        <f t="shared" ca="1" si="22"/>
        <v>1</v>
      </c>
      <c r="Q48" s="265">
        <f t="shared" ca="1" si="22"/>
        <v>1</v>
      </c>
      <c r="R48" s="265">
        <f t="shared" ca="1" si="22"/>
        <v>1</v>
      </c>
      <c r="S48" s="265">
        <f t="shared" ca="1" si="22"/>
        <v>1</v>
      </c>
      <c r="T48" s="265">
        <f t="shared" ca="1" si="22"/>
        <v>1</v>
      </c>
      <c r="U48" s="265">
        <f t="shared" ca="1" si="22"/>
        <v>1</v>
      </c>
      <c r="V48" s="265">
        <f t="shared" ca="1" si="22"/>
        <v>1</v>
      </c>
      <c r="W48" s="265">
        <f t="shared" ca="1" si="23"/>
        <v>1</v>
      </c>
      <c r="X48" s="265">
        <f t="shared" ca="1" si="23"/>
        <v>1</v>
      </c>
      <c r="Y48" s="265">
        <f t="shared" ca="1" si="23"/>
        <v>1</v>
      </c>
      <c r="Z48" s="265">
        <f t="shared" ca="1" si="23"/>
        <v>1</v>
      </c>
      <c r="AA48" s="265">
        <f t="shared" ca="1" si="23"/>
        <v>1</v>
      </c>
      <c r="AB48" s="265">
        <f t="shared" ca="1" si="23"/>
        <v>1</v>
      </c>
      <c r="AC48" s="265">
        <f t="shared" ca="1" si="23"/>
        <v>1</v>
      </c>
      <c r="AD48" s="265">
        <f t="shared" ca="1" si="23"/>
        <v>1</v>
      </c>
      <c r="AE48" s="265">
        <f t="shared" ca="1" si="23"/>
        <v>1</v>
      </c>
      <c r="AF48" s="265">
        <f t="shared" ca="1" si="23"/>
        <v>1</v>
      </c>
      <c r="AG48" s="265">
        <f t="shared" ca="1" si="24"/>
        <v>1</v>
      </c>
      <c r="AH48" s="265">
        <f t="shared" ca="1" si="24"/>
        <v>1</v>
      </c>
      <c r="AI48" s="265">
        <f t="shared" ca="1" si="24"/>
        <v>1</v>
      </c>
      <c r="AJ48" s="265">
        <f t="shared" ca="1" si="24"/>
        <v>1</v>
      </c>
      <c r="AK48" s="265">
        <f t="shared" ca="1" si="24"/>
        <v>1</v>
      </c>
      <c r="AL48" s="265">
        <f t="shared" ca="1" si="24"/>
        <v>1</v>
      </c>
      <c r="AM48" s="265">
        <f t="shared" ca="1" si="24"/>
        <v>1</v>
      </c>
      <c r="AN48" s="265">
        <f t="shared" ca="1" si="24"/>
        <v>1</v>
      </c>
      <c r="AO48" s="265">
        <f t="shared" ca="1" si="24"/>
        <v>1</v>
      </c>
      <c r="AP48" s="265">
        <f t="shared" ca="1" si="24"/>
        <v>1</v>
      </c>
      <c r="AQ48" s="265">
        <f t="shared" ca="1" si="25"/>
        <v>1</v>
      </c>
      <c r="AR48" s="265">
        <f t="shared" ca="1" si="25"/>
        <v>1</v>
      </c>
      <c r="AS48" s="265">
        <f t="shared" ca="1" si="25"/>
        <v>1</v>
      </c>
      <c r="AT48" s="265">
        <f t="shared" ca="1" si="25"/>
        <v>1</v>
      </c>
      <c r="AU48" s="265">
        <f t="shared" ca="1" si="25"/>
        <v>1</v>
      </c>
      <c r="AV48" s="265">
        <f t="shared" ca="1" si="25"/>
        <v>1</v>
      </c>
      <c r="AW48" s="265">
        <f t="shared" ca="1" si="25"/>
        <v>1</v>
      </c>
      <c r="AX48" s="265">
        <f t="shared" ca="1" si="25"/>
        <v>1</v>
      </c>
      <c r="AY48" s="265">
        <f t="shared" ca="1" si="25"/>
        <v>1</v>
      </c>
      <c r="AZ48" s="265">
        <f t="shared" ca="1" si="25"/>
        <v>1</v>
      </c>
      <c r="BA48" s="265">
        <f t="shared" ca="1" si="26"/>
        <v>1</v>
      </c>
      <c r="BB48" s="265">
        <f t="shared" ca="1" si="26"/>
        <v>1</v>
      </c>
      <c r="BC48" s="265">
        <f t="shared" ca="1" si="26"/>
        <v>1</v>
      </c>
      <c r="BD48" s="265">
        <f t="shared" ca="1" si="26"/>
        <v>1</v>
      </c>
      <c r="BE48" s="265">
        <f t="shared" ca="1" si="26"/>
        <v>1</v>
      </c>
      <c r="BF48" s="265">
        <f t="shared" ca="1" si="26"/>
        <v>1</v>
      </c>
      <c r="BG48" s="265">
        <f t="shared" ca="1" si="26"/>
        <v>1</v>
      </c>
      <c r="BH48" s="265">
        <f t="shared" ca="1" si="26"/>
        <v>1</v>
      </c>
      <c r="BI48" s="265">
        <f t="shared" ca="1" si="26"/>
        <v>1</v>
      </c>
      <c r="BJ48" s="265">
        <f t="shared" ca="1" si="26"/>
        <v>1</v>
      </c>
      <c r="BK48" s="265">
        <f t="shared" ca="1" si="26"/>
        <v>1</v>
      </c>
      <c r="BL48" s="265">
        <f t="shared" ca="1" si="26"/>
        <v>1</v>
      </c>
    </row>
    <row r="49" spans="1:64" s="231" customFormat="1" ht="30" customHeight="1">
      <c r="A49" s="250"/>
      <c r="B49" s="254"/>
      <c r="C49" s="254"/>
      <c r="D49" s="254" t="s">
        <v>172</v>
      </c>
      <c r="E49" s="254" t="s">
        <v>68</v>
      </c>
      <c r="F49" s="254" t="s">
        <v>250</v>
      </c>
      <c r="G49" s="254" t="s">
        <v>191</v>
      </c>
      <c r="H49" s="336" t="s">
        <v>411</v>
      </c>
      <c r="I49" s="255">
        <v>43025</v>
      </c>
      <c r="J49" s="255">
        <v>43220</v>
      </c>
      <c r="K49" s="255"/>
      <c r="L49" s="403">
        <v>1</v>
      </c>
      <c r="M49" s="265">
        <f t="shared" ca="1" si="22"/>
        <v>1</v>
      </c>
      <c r="N49" s="265">
        <f t="shared" ca="1" si="22"/>
        <v>1</v>
      </c>
      <c r="O49" s="265">
        <f t="shared" ca="1" si="22"/>
        <v>1</v>
      </c>
      <c r="P49" s="265">
        <f t="shared" ca="1" si="22"/>
        <v>1</v>
      </c>
      <c r="Q49" s="265">
        <f t="shared" ca="1" si="22"/>
        <v>1</v>
      </c>
      <c r="R49" s="265">
        <f t="shared" ca="1" si="22"/>
        <v>1</v>
      </c>
      <c r="S49" s="265">
        <f t="shared" ca="1" si="22"/>
        <v>1</v>
      </c>
      <c r="T49" s="265">
        <f t="shared" ca="1" si="22"/>
        <v>1</v>
      </c>
      <c r="U49" s="265">
        <f t="shared" ca="1" si="22"/>
        <v>1</v>
      </c>
      <c r="V49" s="265">
        <f t="shared" ca="1" si="22"/>
        <v>1</v>
      </c>
      <c r="W49" s="265">
        <f t="shared" ca="1" si="23"/>
        <v>1</v>
      </c>
      <c r="X49" s="265">
        <f t="shared" ca="1" si="23"/>
        <v>1</v>
      </c>
      <c r="Y49" s="265">
        <f t="shared" ca="1" si="23"/>
        <v>1</v>
      </c>
      <c r="Z49" s="265">
        <f t="shared" ca="1" si="23"/>
        <v>1</v>
      </c>
      <c r="AA49" s="265">
        <f t="shared" ca="1" si="23"/>
        <v>1</v>
      </c>
      <c r="AB49" s="265">
        <f t="shared" ca="1" si="23"/>
        <v>1</v>
      </c>
      <c r="AC49" s="265">
        <f t="shared" ca="1" si="23"/>
        <v>1</v>
      </c>
      <c r="AD49" s="265">
        <f t="shared" ca="1" si="23"/>
        <v>1</v>
      </c>
      <c r="AE49" s="265">
        <f t="shared" ca="1" si="23"/>
        <v>1</v>
      </c>
      <c r="AF49" s="265">
        <f t="shared" ca="1" si="23"/>
        <v>1</v>
      </c>
      <c r="AG49" s="265">
        <f t="shared" ca="1" si="24"/>
        <v>1</v>
      </c>
      <c r="AH49" s="265">
        <f t="shared" ca="1" si="24"/>
        <v>1</v>
      </c>
      <c r="AI49" s="265">
        <f t="shared" ca="1" si="24"/>
        <v>1</v>
      </c>
      <c r="AJ49" s="265">
        <f t="shared" ca="1" si="24"/>
        <v>1</v>
      </c>
      <c r="AK49" s="265">
        <f t="shared" ca="1" si="24"/>
        <v>1</v>
      </c>
      <c r="AL49" s="265">
        <f t="shared" ca="1" si="24"/>
        <v>1</v>
      </c>
      <c r="AM49" s="265">
        <f t="shared" ca="1" si="24"/>
        <v>1</v>
      </c>
      <c r="AN49" s="265">
        <f t="shared" ca="1" si="24"/>
        <v>1</v>
      </c>
      <c r="AO49" s="265">
        <f t="shared" ca="1" si="24"/>
        <v>1</v>
      </c>
      <c r="AP49" s="265">
        <f t="shared" ca="1" si="24"/>
        <v>1</v>
      </c>
      <c r="AQ49" s="265">
        <f t="shared" ca="1" si="25"/>
        <v>1</v>
      </c>
      <c r="AR49" s="265">
        <f t="shared" ca="1" si="25"/>
        <v>1</v>
      </c>
      <c r="AS49" s="265">
        <f t="shared" ca="1" si="25"/>
        <v>1</v>
      </c>
      <c r="AT49" s="265">
        <f t="shared" ca="1" si="25"/>
        <v>1</v>
      </c>
      <c r="AU49" s="265">
        <f t="shared" ca="1" si="25"/>
        <v>1</v>
      </c>
      <c r="AV49" s="265">
        <f t="shared" ca="1" si="25"/>
        <v>1</v>
      </c>
      <c r="AW49" s="265">
        <f t="shared" ca="1" si="25"/>
        <v>1</v>
      </c>
      <c r="AX49" s="265">
        <f t="shared" ca="1" si="25"/>
        <v>1</v>
      </c>
      <c r="AY49" s="265">
        <f t="shared" ca="1" si="25"/>
        <v>1</v>
      </c>
      <c r="AZ49" s="265">
        <f t="shared" ca="1" si="25"/>
        <v>1</v>
      </c>
      <c r="BA49" s="265">
        <f t="shared" ca="1" si="26"/>
        <v>1</v>
      </c>
      <c r="BB49" s="265">
        <f t="shared" ca="1" si="26"/>
        <v>1</v>
      </c>
      <c r="BC49" s="265">
        <f t="shared" ca="1" si="26"/>
        <v>1</v>
      </c>
      <c r="BD49" s="265">
        <f t="shared" ca="1" si="26"/>
        <v>1</v>
      </c>
      <c r="BE49" s="265">
        <f t="shared" ca="1" si="26"/>
        <v>1</v>
      </c>
      <c r="BF49" s="265">
        <f t="shared" ca="1" si="26"/>
        <v>1</v>
      </c>
      <c r="BG49" s="265">
        <f t="shared" ca="1" si="26"/>
        <v>1</v>
      </c>
      <c r="BH49" s="265">
        <f t="shared" ca="1" si="26"/>
        <v>1</v>
      </c>
      <c r="BI49" s="265">
        <f t="shared" ca="1" si="26"/>
        <v>1</v>
      </c>
      <c r="BJ49" s="265">
        <f t="shared" ca="1" si="26"/>
        <v>1</v>
      </c>
      <c r="BK49" s="265">
        <f t="shared" ca="1" si="26"/>
        <v>1</v>
      </c>
      <c r="BL49" s="265">
        <f t="shared" ca="1" si="26"/>
        <v>1</v>
      </c>
    </row>
    <row r="50" spans="1:64" s="231" customFormat="1" ht="30" customHeight="1">
      <c r="A50" s="250"/>
      <c r="B50" s="254"/>
      <c r="C50" s="254"/>
      <c r="D50" s="254" t="s">
        <v>172</v>
      </c>
      <c r="E50" s="254" t="s">
        <v>68</v>
      </c>
      <c r="F50" s="254" t="s">
        <v>253</v>
      </c>
      <c r="G50" s="254" t="s">
        <v>191</v>
      </c>
      <c r="H50" s="336" t="s">
        <v>410</v>
      </c>
      <c r="I50" s="255">
        <v>43025</v>
      </c>
      <c r="J50" s="255">
        <v>43220</v>
      </c>
      <c r="K50" s="255"/>
      <c r="L50" s="403">
        <v>1</v>
      </c>
      <c r="M50" s="265">
        <f t="shared" ca="1" si="22"/>
        <v>1</v>
      </c>
      <c r="N50" s="265">
        <f t="shared" ca="1" si="22"/>
        <v>1</v>
      </c>
      <c r="O50" s="265">
        <f t="shared" ca="1" si="22"/>
        <v>1</v>
      </c>
      <c r="P50" s="265">
        <f t="shared" ca="1" si="22"/>
        <v>1</v>
      </c>
      <c r="Q50" s="265">
        <f t="shared" ca="1" si="22"/>
        <v>1</v>
      </c>
      <c r="R50" s="265">
        <f t="shared" ca="1" si="22"/>
        <v>1</v>
      </c>
      <c r="S50" s="265">
        <f t="shared" ca="1" si="22"/>
        <v>1</v>
      </c>
      <c r="T50" s="265">
        <f t="shared" ca="1" si="22"/>
        <v>1</v>
      </c>
      <c r="U50" s="265">
        <f t="shared" ca="1" si="22"/>
        <v>1</v>
      </c>
      <c r="V50" s="265">
        <f t="shared" ca="1" si="22"/>
        <v>1</v>
      </c>
      <c r="W50" s="265">
        <f t="shared" ca="1" si="23"/>
        <v>1</v>
      </c>
      <c r="X50" s="265">
        <f t="shared" ca="1" si="23"/>
        <v>1</v>
      </c>
      <c r="Y50" s="265">
        <f t="shared" ca="1" si="23"/>
        <v>1</v>
      </c>
      <c r="Z50" s="265">
        <f t="shared" ca="1" si="23"/>
        <v>1</v>
      </c>
      <c r="AA50" s="265">
        <f t="shared" ca="1" si="23"/>
        <v>1</v>
      </c>
      <c r="AB50" s="265">
        <f t="shared" ca="1" si="23"/>
        <v>1</v>
      </c>
      <c r="AC50" s="265">
        <f t="shared" ca="1" si="23"/>
        <v>1</v>
      </c>
      <c r="AD50" s="265">
        <f t="shared" ca="1" si="23"/>
        <v>1</v>
      </c>
      <c r="AE50" s="265">
        <f t="shared" ca="1" si="23"/>
        <v>1</v>
      </c>
      <c r="AF50" s="265">
        <f t="shared" ca="1" si="23"/>
        <v>1</v>
      </c>
      <c r="AG50" s="265">
        <f t="shared" ca="1" si="24"/>
        <v>1</v>
      </c>
      <c r="AH50" s="265">
        <f t="shared" ca="1" si="24"/>
        <v>1</v>
      </c>
      <c r="AI50" s="265">
        <f t="shared" ca="1" si="24"/>
        <v>1</v>
      </c>
      <c r="AJ50" s="265">
        <f t="shared" ca="1" si="24"/>
        <v>1</v>
      </c>
      <c r="AK50" s="265">
        <f t="shared" ca="1" si="24"/>
        <v>1</v>
      </c>
      <c r="AL50" s="265">
        <f t="shared" ca="1" si="24"/>
        <v>1</v>
      </c>
      <c r="AM50" s="265">
        <f t="shared" ca="1" si="24"/>
        <v>1</v>
      </c>
      <c r="AN50" s="265">
        <f t="shared" ca="1" si="24"/>
        <v>1</v>
      </c>
      <c r="AO50" s="265">
        <f t="shared" ca="1" si="24"/>
        <v>1</v>
      </c>
      <c r="AP50" s="265">
        <f t="shared" ca="1" si="24"/>
        <v>1</v>
      </c>
      <c r="AQ50" s="265">
        <f t="shared" ca="1" si="25"/>
        <v>1</v>
      </c>
      <c r="AR50" s="265">
        <f t="shared" ca="1" si="25"/>
        <v>1</v>
      </c>
      <c r="AS50" s="265">
        <f t="shared" ca="1" si="25"/>
        <v>1</v>
      </c>
      <c r="AT50" s="265">
        <f t="shared" ca="1" si="25"/>
        <v>1</v>
      </c>
      <c r="AU50" s="265">
        <f t="shared" ca="1" si="25"/>
        <v>1</v>
      </c>
      <c r="AV50" s="265">
        <f t="shared" ca="1" si="25"/>
        <v>1</v>
      </c>
      <c r="AW50" s="265">
        <f t="shared" ca="1" si="25"/>
        <v>1</v>
      </c>
      <c r="AX50" s="265">
        <f t="shared" ca="1" si="25"/>
        <v>1</v>
      </c>
      <c r="AY50" s="265">
        <f t="shared" ca="1" si="25"/>
        <v>1</v>
      </c>
      <c r="AZ50" s="265">
        <f t="shared" ca="1" si="25"/>
        <v>1</v>
      </c>
      <c r="BA50" s="265">
        <f t="shared" ca="1" si="26"/>
        <v>1</v>
      </c>
      <c r="BB50" s="265">
        <f t="shared" ca="1" si="26"/>
        <v>1</v>
      </c>
      <c r="BC50" s="265">
        <f t="shared" ca="1" si="26"/>
        <v>1</v>
      </c>
      <c r="BD50" s="265">
        <f t="shared" ca="1" si="26"/>
        <v>1</v>
      </c>
      <c r="BE50" s="265">
        <f t="shared" ca="1" si="26"/>
        <v>1</v>
      </c>
      <c r="BF50" s="265">
        <f t="shared" ca="1" si="26"/>
        <v>1</v>
      </c>
      <c r="BG50" s="265">
        <f t="shared" ca="1" si="26"/>
        <v>1</v>
      </c>
      <c r="BH50" s="265">
        <f t="shared" ca="1" si="26"/>
        <v>1</v>
      </c>
      <c r="BI50" s="265">
        <f t="shared" ca="1" si="26"/>
        <v>1</v>
      </c>
      <c r="BJ50" s="265">
        <f t="shared" ca="1" si="26"/>
        <v>1</v>
      </c>
      <c r="BK50" s="265">
        <f t="shared" ca="1" si="26"/>
        <v>1</v>
      </c>
      <c r="BL50" s="265">
        <f t="shared" ca="1" si="26"/>
        <v>1</v>
      </c>
    </row>
    <row r="51" spans="1:64" s="231" customFormat="1" ht="30" customHeight="1">
      <c r="A51" s="250"/>
      <c r="B51" s="254"/>
      <c r="C51" s="254"/>
      <c r="D51" s="254" t="s">
        <v>172</v>
      </c>
      <c r="E51" s="254" t="s">
        <v>68</v>
      </c>
      <c r="F51" s="254" t="s">
        <v>324</v>
      </c>
      <c r="G51" s="254" t="s">
        <v>188</v>
      </c>
      <c r="H51" s="336"/>
      <c r="I51" s="255">
        <v>43115</v>
      </c>
      <c r="J51" s="255">
        <v>43220</v>
      </c>
      <c r="K51" s="255"/>
      <c r="L51" s="403">
        <v>1</v>
      </c>
      <c r="M51" s="265">
        <f t="shared" ca="1" si="22"/>
        <v>1</v>
      </c>
      <c r="N51" s="265">
        <f t="shared" ca="1" si="22"/>
        <v>1</v>
      </c>
      <c r="O51" s="265">
        <f t="shared" ca="1" si="22"/>
        <v>1</v>
      </c>
      <c r="P51" s="265">
        <f t="shared" ca="1" si="22"/>
        <v>1</v>
      </c>
      <c r="Q51" s="265">
        <f t="shared" ca="1" si="22"/>
        <v>1</v>
      </c>
      <c r="R51" s="265">
        <f t="shared" ca="1" si="22"/>
        <v>1</v>
      </c>
      <c r="S51" s="265">
        <f t="shared" ca="1" si="22"/>
        <v>1</v>
      </c>
      <c r="T51" s="265">
        <f t="shared" ca="1" si="22"/>
        <v>1</v>
      </c>
      <c r="U51" s="265">
        <f t="shared" ca="1" si="22"/>
        <v>1</v>
      </c>
      <c r="V51" s="265">
        <f t="shared" ca="1" si="22"/>
        <v>1</v>
      </c>
      <c r="W51" s="265">
        <f t="shared" ca="1" si="23"/>
        <v>1</v>
      </c>
      <c r="X51" s="265">
        <f t="shared" ca="1" si="23"/>
        <v>1</v>
      </c>
      <c r="Y51" s="265">
        <f t="shared" ca="1" si="23"/>
        <v>1</v>
      </c>
      <c r="Z51" s="265">
        <f t="shared" ca="1" si="23"/>
        <v>1</v>
      </c>
      <c r="AA51" s="265">
        <f t="shared" ca="1" si="23"/>
        <v>1</v>
      </c>
      <c r="AB51" s="265">
        <f t="shared" ca="1" si="23"/>
        <v>1</v>
      </c>
      <c r="AC51" s="265">
        <f t="shared" ca="1" si="23"/>
        <v>1</v>
      </c>
      <c r="AD51" s="265">
        <f t="shared" ca="1" si="23"/>
        <v>1</v>
      </c>
      <c r="AE51" s="265">
        <f t="shared" ca="1" si="23"/>
        <v>1</v>
      </c>
      <c r="AF51" s="265">
        <f t="shared" ca="1" si="23"/>
        <v>1</v>
      </c>
      <c r="AG51" s="265">
        <f t="shared" ca="1" si="24"/>
        <v>1</v>
      </c>
      <c r="AH51" s="265">
        <f t="shared" ca="1" si="24"/>
        <v>1</v>
      </c>
      <c r="AI51" s="265">
        <f t="shared" ca="1" si="24"/>
        <v>1</v>
      </c>
      <c r="AJ51" s="265">
        <f t="shared" ca="1" si="24"/>
        <v>1</v>
      </c>
      <c r="AK51" s="265">
        <f t="shared" ca="1" si="24"/>
        <v>1</v>
      </c>
      <c r="AL51" s="265">
        <f t="shared" ca="1" si="24"/>
        <v>1</v>
      </c>
      <c r="AM51" s="265">
        <f t="shared" ca="1" si="24"/>
        <v>1</v>
      </c>
      <c r="AN51" s="265">
        <f t="shared" ca="1" si="24"/>
        <v>1</v>
      </c>
      <c r="AO51" s="265">
        <f t="shared" ca="1" si="24"/>
        <v>1</v>
      </c>
      <c r="AP51" s="265">
        <f t="shared" ca="1" si="24"/>
        <v>1</v>
      </c>
      <c r="AQ51" s="265">
        <f t="shared" ca="1" si="25"/>
        <v>1</v>
      </c>
      <c r="AR51" s="265">
        <f t="shared" ca="1" si="25"/>
        <v>1</v>
      </c>
      <c r="AS51" s="265">
        <f t="shared" ca="1" si="25"/>
        <v>1</v>
      </c>
      <c r="AT51" s="265">
        <f t="shared" ca="1" si="25"/>
        <v>1</v>
      </c>
      <c r="AU51" s="265">
        <f t="shared" ca="1" si="25"/>
        <v>1</v>
      </c>
      <c r="AV51" s="265">
        <f t="shared" ca="1" si="25"/>
        <v>1</v>
      </c>
      <c r="AW51" s="265">
        <f t="shared" ca="1" si="25"/>
        <v>1</v>
      </c>
      <c r="AX51" s="265">
        <f t="shared" ca="1" si="25"/>
        <v>1</v>
      </c>
      <c r="AY51" s="265">
        <f t="shared" ca="1" si="25"/>
        <v>1</v>
      </c>
      <c r="AZ51" s="265">
        <f t="shared" ca="1" si="25"/>
        <v>1</v>
      </c>
      <c r="BA51" s="265">
        <f t="shared" ca="1" si="26"/>
        <v>1</v>
      </c>
      <c r="BB51" s="265">
        <f t="shared" ca="1" si="26"/>
        <v>1</v>
      </c>
      <c r="BC51" s="265">
        <f t="shared" ca="1" si="26"/>
        <v>1</v>
      </c>
      <c r="BD51" s="265">
        <f t="shared" ca="1" si="26"/>
        <v>1</v>
      </c>
      <c r="BE51" s="265">
        <f t="shared" ca="1" si="26"/>
        <v>1</v>
      </c>
      <c r="BF51" s="265">
        <f t="shared" ca="1" si="26"/>
        <v>1</v>
      </c>
      <c r="BG51" s="265">
        <f t="shared" ca="1" si="26"/>
        <v>1</v>
      </c>
      <c r="BH51" s="265">
        <f t="shared" ca="1" si="26"/>
        <v>1</v>
      </c>
      <c r="BI51" s="265">
        <f t="shared" ca="1" si="26"/>
        <v>1</v>
      </c>
      <c r="BJ51" s="265">
        <f t="shared" ca="1" si="26"/>
        <v>1</v>
      </c>
      <c r="BK51" s="265">
        <f t="shared" ca="1" si="26"/>
        <v>1</v>
      </c>
      <c r="BL51" s="265">
        <f t="shared" ca="1" si="26"/>
        <v>1</v>
      </c>
    </row>
    <row r="52" spans="1:64" s="231" customFormat="1" ht="30" customHeight="1">
      <c r="A52" s="250"/>
      <c r="B52" s="254"/>
      <c r="C52" s="254"/>
      <c r="D52" s="254" t="s">
        <v>172</v>
      </c>
      <c r="E52" s="254" t="s">
        <v>68</v>
      </c>
      <c r="F52" s="254" t="s">
        <v>266</v>
      </c>
      <c r="G52" s="254" t="s">
        <v>207</v>
      </c>
      <c r="H52" s="336"/>
      <c r="I52" s="255">
        <v>43131</v>
      </c>
      <c r="J52" s="255">
        <v>43220</v>
      </c>
      <c r="K52" s="255"/>
      <c r="L52" s="403">
        <v>1</v>
      </c>
      <c r="M52" s="265">
        <f t="shared" ca="1" si="22"/>
        <v>1</v>
      </c>
      <c r="N52" s="265">
        <f t="shared" ca="1" si="22"/>
        <v>1</v>
      </c>
      <c r="O52" s="265">
        <f t="shared" ca="1" si="22"/>
        <v>1</v>
      </c>
      <c r="P52" s="265">
        <f t="shared" ca="1" si="22"/>
        <v>1</v>
      </c>
      <c r="Q52" s="265">
        <f t="shared" ca="1" si="22"/>
        <v>1</v>
      </c>
      <c r="R52" s="265">
        <f t="shared" ca="1" si="22"/>
        <v>1</v>
      </c>
      <c r="S52" s="265">
        <f t="shared" ca="1" si="22"/>
        <v>1</v>
      </c>
      <c r="T52" s="265">
        <f t="shared" ca="1" si="22"/>
        <v>1</v>
      </c>
      <c r="U52" s="265">
        <f t="shared" ca="1" si="22"/>
        <v>1</v>
      </c>
      <c r="V52" s="265">
        <f t="shared" ca="1" si="22"/>
        <v>1</v>
      </c>
      <c r="W52" s="265">
        <f t="shared" ca="1" si="23"/>
        <v>1</v>
      </c>
      <c r="X52" s="265">
        <f t="shared" ca="1" si="23"/>
        <v>1</v>
      </c>
      <c r="Y52" s="265">
        <f t="shared" ca="1" si="23"/>
        <v>1</v>
      </c>
      <c r="Z52" s="265">
        <f t="shared" ca="1" si="23"/>
        <v>1</v>
      </c>
      <c r="AA52" s="265">
        <f t="shared" ca="1" si="23"/>
        <v>1</v>
      </c>
      <c r="AB52" s="265">
        <f t="shared" ca="1" si="23"/>
        <v>1</v>
      </c>
      <c r="AC52" s="265">
        <f t="shared" ca="1" si="23"/>
        <v>1</v>
      </c>
      <c r="AD52" s="265">
        <f t="shared" ca="1" si="23"/>
        <v>1</v>
      </c>
      <c r="AE52" s="265">
        <f t="shared" ca="1" si="23"/>
        <v>1</v>
      </c>
      <c r="AF52" s="265">
        <f t="shared" ca="1" si="23"/>
        <v>1</v>
      </c>
      <c r="AG52" s="265">
        <f t="shared" ca="1" si="24"/>
        <v>1</v>
      </c>
      <c r="AH52" s="265">
        <f t="shared" ca="1" si="24"/>
        <v>1</v>
      </c>
      <c r="AI52" s="265">
        <f t="shared" ca="1" si="24"/>
        <v>1</v>
      </c>
      <c r="AJ52" s="265">
        <f t="shared" ca="1" si="24"/>
        <v>1</v>
      </c>
      <c r="AK52" s="265">
        <f t="shared" ca="1" si="24"/>
        <v>1</v>
      </c>
      <c r="AL52" s="265">
        <f t="shared" ca="1" si="24"/>
        <v>1</v>
      </c>
      <c r="AM52" s="265">
        <f t="shared" ca="1" si="24"/>
        <v>1</v>
      </c>
      <c r="AN52" s="265">
        <f t="shared" ca="1" si="24"/>
        <v>1</v>
      </c>
      <c r="AO52" s="265">
        <f t="shared" ca="1" si="24"/>
        <v>1</v>
      </c>
      <c r="AP52" s="265">
        <f t="shared" ca="1" si="24"/>
        <v>1</v>
      </c>
      <c r="AQ52" s="265">
        <f t="shared" ca="1" si="25"/>
        <v>1</v>
      </c>
      <c r="AR52" s="265">
        <f t="shared" ca="1" si="25"/>
        <v>1</v>
      </c>
      <c r="AS52" s="265">
        <f t="shared" ca="1" si="25"/>
        <v>1</v>
      </c>
      <c r="AT52" s="265">
        <f t="shared" ca="1" si="25"/>
        <v>1</v>
      </c>
      <c r="AU52" s="265">
        <f t="shared" ca="1" si="25"/>
        <v>1</v>
      </c>
      <c r="AV52" s="265">
        <f t="shared" ca="1" si="25"/>
        <v>1</v>
      </c>
      <c r="AW52" s="265">
        <f t="shared" ca="1" si="25"/>
        <v>1</v>
      </c>
      <c r="AX52" s="265">
        <f t="shared" ca="1" si="25"/>
        <v>1</v>
      </c>
      <c r="AY52" s="265">
        <f t="shared" ca="1" si="25"/>
        <v>1</v>
      </c>
      <c r="AZ52" s="265">
        <f t="shared" ca="1" si="25"/>
        <v>1</v>
      </c>
      <c r="BA52" s="265">
        <f t="shared" ca="1" si="26"/>
        <v>1</v>
      </c>
      <c r="BB52" s="265">
        <f t="shared" ca="1" si="26"/>
        <v>1</v>
      </c>
      <c r="BC52" s="265">
        <f t="shared" ca="1" si="26"/>
        <v>1</v>
      </c>
      <c r="BD52" s="265">
        <f t="shared" ca="1" si="26"/>
        <v>1</v>
      </c>
      <c r="BE52" s="265">
        <f t="shared" ca="1" si="26"/>
        <v>1</v>
      </c>
      <c r="BF52" s="265">
        <f t="shared" ca="1" si="26"/>
        <v>1</v>
      </c>
      <c r="BG52" s="265">
        <f t="shared" ca="1" si="26"/>
        <v>1</v>
      </c>
      <c r="BH52" s="265">
        <f t="shared" ca="1" si="26"/>
        <v>1</v>
      </c>
      <c r="BI52" s="265">
        <f t="shared" ca="1" si="26"/>
        <v>1</v>
      </c>
      <c r="BJ52" s="265">
        <f t="shared" ca="1" si="26"/>
        <v>1</v>
      </c>
      <c r="BK52" s="265">
        <f t="shared" ca="1" si="26"/>
        <v>1</v>
      </c>
      <c r="BL52" s="265">
        <f t="shared" ca="1" si="26"/>
        <v>1</v>
      </c>
    </row>
    <row r="53" spans="1:64" s="231" customFormat="1" ht="30" customHeight="1">
      <c r="A53" s="250"/>
      <c r="B53" s="254"/>
      <c r="C53" s="254"/>
      <c r="D53" s="254" t="s">
        <v>407</v>
      </c>
      <c r="E53" s="254" t="s">
        <v>68</v>
      </c>
      <c r="F53" s="295" t="s">
        <v>201</v>
      </c>
      <c r="G53" s="254" t="s">
        <v>398</v>
      </c>
      <c r="H53" s="336" t="s">
        <v>415</v>
      </c>
      <c r="I53" s="255">
        <v>43140</v>
      </c>
      <c r="J53" s="255">
        <v>43147</v>
      </c>
      <c r="K53" s="255"/>
      <c r="L53" s="403">
        <v>1</v>
      </c>
      <c r="M53" s="265">
        <f t="shared" ca="1" si="22"/>
        <v>0</v>
      </c>
      <c r="N53" s="265">
        <f t="shared" ca="1" si="22"/>
        <v>0</v>
      </c>
      <c r="O53" s="265">
        <f t="shared" ca="1" si="22"/>
        <v>0</v>
      </c>
      <c r="P53" s="265">
        <f t="shared" ca="1" si="22"/>
        <v>0</v>
      </c>
      <c r="Q53" s="265">
        <f t="shared" ca="1" si="22"/>
        <v>0</v>
      </c>
      <c r="R53" s="265">
        <f t="shared" ca="1" si="22"/>
        <v>0</v>
      </c>
      <c r="S53" s="265">
        <f t="shared" ca="1" si="22"/>
        <v>0</v>
      </c>
      <c r="T53" s="265">
        <f t="shared" ca="1" si="22"/>
        <v>0</v>
      </c>
      <c r="U53" s="265">
        <f t="shared" ca="1" si="22"/>
        <v>0</v>
      </c>
      <c r="V53" s="265">
        <f t="shared" ca="1" si="22"/>
        <v>0</v>
      </c>
      <c r="W53" s="265">
        <f t="shared" ca="1" si="23"/>
        <v>0</v>
      </c>
      <c r="X53" s="265">
        <f t="shared" ca="1" si="23"/>
        <v>0</v>
      </c>
      <c r="Y53" s="265">
        <f t="shared" ca="1" si="23"/>
        <v>0</v>
      </c>
      <c r="Z53" s="265">
        <f t="shared" ca="1" si="23"/>
        <v>0</v>
      </c>
      <c r="AA53" s="265">
        <f t="shared" ca="1" si="23"/>
        <v>0</v>
      </c>
      <c r="AB53" s="265">
        <f t="shared" ca="1" si="23"/>
        <v>0</v>
      </c>
      <c r="AC53" s="265">
        <f t="shared" ca="1" si="23"/>
        <v>0</v>
      </c>
      <c r="AD53" s="265">
        <f t="shared" ca="1" si="23"/>
        <v>0</v>
      </c>
      <c r="AE53" s="265">
        <f t="shared" ca="1" si="23"/>
        <v>0</v>
      </c>
      <c r="AF53" s="265">
        <f t="shared" ca="1" si="23"/>
        <v>0</v>
      </c>
      <c r="AG53" s="265">
        <f t="shared" ca="1" si="24"/>
        <v>0</v>
      </c>
      <c r="AH53" s="265">
        <f t="shared" ca="1" si="24"/>
        <v>0</v>
      </c>
      <c r="AI53" s="265">
        <f t="shared" ca="1" si="24"/>
        <v>0</v>
      </c>
      <c r="AJ53" s="265">
        <f t="shared" ca="1" si="24"/>
        <v>0</v>
      </c>
      <c r="AK53" s="265">
        <f t="shared" ca="1" si="24"/>
        <v>0</v>
      </c>
      <c r="AL53" s="265">
        <f t="shared" ca="1" si="24"/>
        <v>0</v>
      </c>
      <c r="AM53" s="265">
        <f t="shared" ca="1" si="24"/>
        <v>0</v>
      </c>
      <c r="AN53" s="265">
        <f t="shared" ca="1" si="24"/>
        <v>0</v>
      </c>
      <c r="AO53" s="265">
        <f t="shared" ca="1" si="24"/>
        <v>0</v>
      </c>
      <c r="AP53" s="265">
        <f t="shared" ca="1" si="24"/>
        <v>0</v>
      </c>
      <c r="AQ53" s="265">
        <f t="shared" ca="1" si="25"/>
        <v>0</v>
      </c>
      <c r="AR53" s="265">
        <f t="shared" ca="1" si="25"/>
        <v>0</v>
      </c>
      <c r="AS53" s="265">
        <f t="shared" ca="1" si="25"/>
        <v>0</v>
      </c>
      <c r="AT53" s="265">
        <f t="shared" ca="1" si="25"/>
        <v>0</v>
      </c>
      <c r="AU53" s="265">
        <f t="shared" ca="1" si="25"/>
        <v>0</v>
      </c>
      <c r="AV53" s="265">
        <f t="shared" ca="1" si="25"/>
        <v>0</v>
      </c>
      <c r="AW53" s="265">
        <f t="shared" ca="1" si="25"/>
        <v>0</v>
      </c>
      <c r="AX53" s="265">
        <f t="shared" ca="1" si="25"/>
        <v>0</v>
      </c>
      <c r="AY53" s="265">
        <f t="shared" ca="1" si="25"/>
        <v>0</v>
      </c>
      <c r="AZ53" s="265">
        <f t="shared" ca="1" si="25"/>
        <v>0</v>
      </c>
      <c r="BA53" s="265">
        <f t="shared" ca="1" si="26"/>
        <v>0</v>
      </c>
      <c r="BB53" s="265">
        <f t="shared" ca="1" si="26"/>
        <v>0</v>
      </c>
      <c r="BC53" s="265">
        <f t="shared" ca="1" si="26"/>
        <v>0</v>
      </c>
      <c r="BD53" s="265">
        <f t="shared" ca="1" si="26"/>
        <v>0</v>
      </c>
      <c r="BE53" s="265">
        <f t="shared" ca="1" si="26"/>
        <v>0</v>
      </c>
      <c r="BF53" s="265">
        <f t="shared" ca="1" si="26"/>
        <v>0</v>
      </c>
      <c r="BG53" s="265">
        <f t="shared" ca="1" si="26"/>
        <v>0</v>
      </c>
      <c r="BH53" s="265">
        <f t="shared" ca="1" si="26"/>
        <v>0</v>
      </c>
      <c r="BI53" s="265">
        <f t="shared" ca="1" si="26"/>
        <v>0</v>
      </c>
      <c r="BJ53" s="265">
        <f t="shared" ca="1" si="26"/>
        <v>0</v>
      </c>
      <c r="BK53" s="265">
        <f t="shared" ca="1" si="26"/>
        <v>0</v>
      </c>
      <c r="BL53" s="265">
        <f t="shared" ca="1" si="26"/>
        <v>0</v>
      </c>
    </row>
    <row r="54" spans="1:64" s="231" customFormat="1" ht="30" customHeight="1">
      <c r="A54" s="250"/>
      <c r="B54" s="254"/>
      <c r="C54" s="254"/>
      <c r="D54" s="254" t="s">
        <v>130</v>
      </c>
      <c r="E54" s="254" t="s">
        <v>374</v>
      </c>
      <c r="F54" s="254" t="s">
        <v>316</v>
      </c>
      <c r="G54" s="254" t="s">
        <v>398</v>
      </c>
      <c r="H54" s="336"/>
      <c r="I54" s="255">
        <v>43115</v>
      </c>
      <c r="J54" s="255">
        <v>43141</v>
      </c>
      <c r="K54" s="255"/>
      <c r="L54" s="403">
        <v>1</v>
      </c>
      <c r="M54" s="265">
        <f t="shared" ca="1" si="22"/>
        <v>0</v>
      </c>
      <c r="N54" s="265">
        <f t="shared" ca="1" si="22"/>
        <v>0</v>
      </c>
      <c r="O54" s="265">
        <f t="shared" ca="1" si="22"/>
        <v>0</v>
      </c>
      <c r="P54" s="265">
        <f t="shared" ca="1" si="22"/>
        <v>0</v>
      </c>
      <c r="Q54" s="265">
        <f t="shared" ca="1" si="22"/>
        <v>0</v>
      </c>
      <c r="R54" s="265">
        <f t="shared" ca="1" si="22"/>
        <v>0</v>
      </c>
      <c r="S54" s="265">
        <f t="shared" ca="1" si="22"/>
        <v>0</v>
      </c>
      <c r="T54" s="265">
        <f t="shared" ca="1" si="22"/>
        <v>0</v>
      </c>
      <c r="U54" s="265">
        <f t="shared" ca="1" si="22"/>
        <v>0</v>
      </c>
      <c r="V54" s="265">
        <f t="shared" ca="1" si="22"/>
        <v>0</v>
      </c>
      <c r="W54" s="265">
        <f t="shared" ca="1" si="23"/>
        <v>0</v>
      </c>
      <c r="X54" s="265">
        <f t="shared" ca="1" si="23"/>
        <v>0</v>
      </c>
      <c r="Y54" s="265">
        <f t="shared" ca="1" si="23"/>
        <v>0</v>
      </c>
      <c r="Z54" s="265">
        <f t="shared" ca="1" si="23"/>
        <v>0</v>
      </c>
      <c r="AA54" s="265">
        <f t="shared" ca="1" si="23"/>
        <v>0</v>
      </c>
      <c r="AB54" s="265">
        <f t="shared" ca="1" si="23"/>
        <v>0</v>
      </c>
      <c r="AC54" s="265">
        <f t="shared" ca="1" si="23"/>
        <v>0</v>
      </c>
      <c r="AD54" s="265">
        <f t="shared" ca="1" si="23"/>
        <v>0</v>
      </c>
      <c r="AE54" s="265">
        <f t="shared" ca="1" si="23"/>
        <v>0</v>
      </c>
      <c r="AF54" s="265">
        <f t="shared" ca="1" si="23"/>
        <v>0</v>
      </c>
      <c r="AG54" s="265">
        <f t="shared" ca="1" si="24"/>
        <v>0</v>
      </c>
      <c r="AH54" s="265">
        <f t="shared" ca="1" si="24"/>
        <v>0</v>
      </c>
      <c r="AI54" s="265">
        <f t="shared" ca="1" si="24"/>
        <v>0</v>
      </c>
      <c r="AJ54" s="265">
        <f t="shared" ca="1" si="24"/>
        <v>0</v>
      </c>
      <c r="AK54" s="265">
        <f t="shared" ca="1" si="24"/>
        <v>0</v>
      </c>
      <c r="AL54" s="265">
        <f t="shared" ca="1" si="24"/>
        <v>0</v>
      </c>
      <c r="AM54" s="265">
        <f t="shared" ca="1" si="24"/>
        <v>0</v>
      </c>
      <c r="AN54" s="265">
        <f t="shared" ca="1" si="24"/>
        <v>0</v>
      </c>
      <c r="AO54" s="265">
        <f t="shared" ca="1" si="24"/>
        <v>0</v>
      </c>
      <c r="AP54" s="265">
        <f t="shared" ca="1" si="24"/>
        <v>0</v>
      </c>
      <c r="AQ54" s="265">
        <f t="shared" ca="1" si="25"/>
        <v>0</v>
      </c>
      <c r="AR54" s="265">
        <f t="shared" ca="1" si="25"/>
        <v>0</v>
      </c>
      <c r="AS54" s="265">
        <f t="shared" ca="1" si="25"/>
        <v>0</v>
      </c>
      <c r="AT54" s="265">
        <f t="shared" ca="1" si="25"/>
        <v>0</v>
      </c>
      <c r="AU54" s="265">
        <f t="shared" ca="1" si="25"/>
        <v>0</v>
      </c>
      <c r="AV54" s="265">
        <f t="shared" ca="1" si="25"/>
        <v>0</v>
      </c>
      <c r="AW54" s="265">
        <f t="shared" ca="1" si="25"/>
        <v>0</v>
      </c>
      <c r="AX54" s="265">
        <f t="shared" ca="1" si="25"/>
        <v>0</v>
      </c>
      <c r="AY54" s="265">
        <f t="shared" ca="1" si="25"/>
        <v>0</v>
      </c>
      <c r="AZ54" s="265">
        <f t="shared" ca="1" si="25"/>
        <v>0</v>
      </c>
      <c r="BA54" s="265">
        <f t="shared" ca="1" si="26"/>
        <v>0</v>
      </c>
      <c r="BB54" s="265">
        <f t="shared" ca="1" si="26"/>
        <v>0</v>
      </c>
      <c r="BC54" s="265">
        <f t="shared" ca="1" si="26"/>
        <v>0</v>
      </c>
      <c r="BD54" s="265">
        <f t="shared" ca="1" si="26"/>
        <v>0</v>
      </c>
      <c r="BE54" s="265">
        <f t="shared" ca="1" si="26"/>
        <v>0</v>
      </c>
      <c r="BF54" s="265">
        <f t="shared" ca="1" si="26"/>
        <v>0</v>
      </c>
      <c r="BG54" s="265">
        <f t="shared" ca="1" si="26"/>
        <v>0</v>
      </c>
      <c r="BH54" s="265">
        <f t="shared" ca="1" si="26"/>
        <v>0</v>
      </c>
      <c r="BI54" s="265">
        <f t="shared" ca="1" si="26"/>
        <v>0</v>
      </c>
      <c r="BJ54" s="265">
        <f t="shared" ca="1" si="26"/>
        <v>0</v>
      </c>
      <c r="BK54" s="265">
        <f t="shared" ca="1" si="26"/>
        <v>0</v>
      </c>
      <c r="BL54" s="265">
        <f t="shared" ca="1" si="26"/>
        <v>0</v>
      </c>
    </row>
    <row r="55" spans="1:64" s="231" customFormat="1" ht="30" customHeight="1">
      <c r="A55" s="250"/>
      <c r="B55" s="254"/>
      <c r="C55" s="254"/>
      <c r="D55" s="254" t="s">
        <v>130</v>
      </c>
      <c r="E55" s="254" t="s">
        <v>374</v>
      </c>
      <c r="F55" s="254" t="s">
        <v>255</v>
      </c>
      <c r="G55" s="254" t="s">
        <v>398</v>
      </c>
      <c r="H55" s="336"/>
      <c r="I55" s="255">
        <v>43133</v>
      </c>
      <c r="J55" s="255">
        <v>43141</v>
      </c>
      <c r="K55" s="255"/>
      <c r="L55" s="403">
        <v>1</v>
      </c>
      <c r="M55" s="265">
        <f t="shared" ref="M55:V63" ca="1" si="27">IF((AND(M$3&gt;=$I55,M$3&lt;=$J55)),$L55,0)</f>
        <v>0</v>
      </c>
      <c r="N55" s="265">
        <f t="shared" ca="1" si="27"/>
        <v>0</v>
      </c>
      <c r="O55" s="265">
        <f t="shared" ca="1" si="27"/>
        <v>0</v>
      </c>
      <c r="P55" s="265">
        <f t="shared" ca="1" si="27"/>
        <v>0</v>
      </c>
      <c r="Q55" s="265">
        <f t="shared" ca="1" si="27"/>
        <v>0</v>
      </c>
      <c r="R55" s="265">
        <f t="shared" ca="1" si="27"/>
        <v>0</v>
      </c>
      <c r="S55" s="265">
        <f t="shared" ca="1" si="27"/>
        <v>0</v>
      </c>
      <c r="T55" s="265">
        <f t="shared" ca="1" si="27"/>
        <v>0</v>
      </c>
      <c r="U55" s="265">
        <f t="shared" ca="1" si="27"/>
        <v>0</v>
      </c>
      <c r="V55" s="265">
        <f t="shared" ca="1" si="27"/>
        <v>0</v>
      </c>
      <c r="W55" s="265">
        <f t="shared" ref="W55:AF63" ca="1" si="28">IF((AND(W$3&gt;=$I55,W$3&lt;=$J55)),$L55,0)</f>
        <v>0</v>
      </c>
      <c r="X55" s="265">
        <f t="shared" ca="1" si="28"/>
        <v>0</v>
      </c>
      <c r="Y55" s="265">
        <f t="shared" ca="1" si="28"/>
        <v>0</v>
      </c>
      <c r="Z55" s="265">
        <f t="shared" ca="1" si="28"/>
        <v>0</v>
      </c>
      <c r="AA55" s="265">
        <f t="shared" ca="1" si="28"/>
        <v>0</v>
      </c>
      <c r="AB55" s="265">
        <f t="shared" ca="1" si="28"/>
        <v>0</v>
      </c>
      <c r="AC55" s="265">
        <f t="shared" ca="1" si="28"/>
        <v>0</v>
      </c>
      <c r="AD55" s="265">
        <f t="shared" ca="1" si="28"/>
        <v>0</v>
      </c>
      <c r="AE55" s="265">
        <f t="shared" ca="1" si="28"/>
        <v>0</v>
      </c>
      <c r="AF55" s="265">
        <f t="shared" ca="1" si="28"/>
        <v>0</v>
      </c>
      <c r="AG55" s="265">
        <f t="shared" ref="AG55:AP63" ca="1" si="29">IF((AND(AG$3&gt;=$I55,AG$3&lt;=$J55)),$L55,0)</f>
        <v>0</v>
      </c>
      <c r="AH55" s="265">
        <f t="shared" ca="1" si="29"/>
        <v>0</v>
      </c>
      <c r="AI55" s="265">
        <f t="shared" ca="1" si="29"/>
        <v>0</v>
      </c>
      <c r="AJ55" s="265">
        <f t="shared" ca="1" si="29"/>
        <v>0</v>
      </c>
      <c r="AK55" s="265">
        <f t="shared" ca="1" si="29"/>
        <v>0</v>
      </c>
      <c r="AL55" s="265">
        <f t="shared" ca="1" si="29"/>
        <v>0</v>
      </c>
      <c r="AM55" s="265">
        <f t="shared" ca="1" si="29"/>
        <v>0</v>
      </c>
      <c r="AN55" s="265">
        <f t="shared" ca="1" si="29"/>
        <v>0</v>
      </c>
      <c r="AO55" s="265">
        <f t="shared" ca="1" si="29"/>
        <v>0</v>
      </c>
      <c r="AP55" s="265">
        <f t="shared" ca="1" si="29"/>
        <v>0</v>
      </c>
      <c r="AQ55" s="265">
        <f t="shared" ref="AQ55:AZ63" ca="1" si="30">IF((AND(AQ$3&gt;=$I55,AQ$3&lt;=$J55)),$L55,0)</f>
        <v>0</v>
      </c>
      <c r="AR55" s="265">
        <f t="shared" ca="1" si="30"/>
        <v>0</v>
      </c>
      <c r="AS55" s="265">
        <f t="shared" ca="1" si="30"/>
        <v>0</v>
      </c>
      <c r="AT55" s="265">
        <f t="shared" ca="1" si="30"/>
        <v>0</v>
      </c>
      <c r="AU55" s="265">
        <f t="shared" ca="1" si="30"/>
        <v>0</v>
      </c>
      <c r="AV55" s="265">
        <f t="shared" ca="1" si="30"/>
        <v>0</v>
      </c>
      <c r="AW55" s="265">
        <f t="shared" ca="1" si="30"/>
        <v>0</v>
      </c>
      <c r="AX55" s="265">
        <f t="shared" ca="1" si="30"/>
        <v>0</v>
      </c>
      <c r="AY55" s="265">
        <f t="shared" ca="1" si="30"/>
        <v>0</v>
      </c>
      <c r="AZ55" s="265">
        <f t="shared" ca="1" si="30"/>
        <v>0</v>
      </c>
      <c r="BA55" s="265">
        <f t="shared" ref="BA55:BL63" ca="1" si="31">IF((AND(BA$3&gt;=$I55,BA$3&lt;=$J55)),$L55,0)</f>
        <v>0</v>
      </c>
      <c r="BB55" s="265">
        <f t="shared" ca="1" si="31"/>
        <v>0</v>
      </c>
      <c r="BC55" s="265">
        <f t="shared" ca="1" si="31"/>
        <v>0</v>
      </c>
      <c r="BD55" s="265">
        <f t="shared" ca="1" si="31"/>
        <v>0</v>
      </c>
      <c r="BE55" s="265">
        <f t="shared" ca="1" si="31"/>
        <v>0</v>
      </c>
      <c r="BF55" s="265">
        <f t="shared" ca="1" si="31"/>
        <v>0</v>
      </c>
      <c r="BG55" s="265">
        <f t="shared" ca="1" si="31"/>
        <v>0</v>
      </c>
      <c r="BH55" s="265">
        <f t="shared" ca="1" si="31"/>
        <v>0</v>
      </c>
      <c r="BI55" s="265">
        <f t="shared" ca="1" si="31"/>
        <v>0</v>
      </c>
      <c r="BJ55" s="265">
        <f t="shared" ca="1" si="31"/>
        <v>0</v>
      </c>
      <c r="BK55" s="265">
        <f t="shared" ca="1" si="31"/>
        <v>0</v>
      </c>
      <c r="BL55" s="265">
        <f t="shared" ca="1" si="31"/>
        <v>0</v>
      </c>
    </row>
    <row r="56" spans="1:64" s="231" customFormat="1" ht="30" customHeight="1">
      <c r="A56" s="250"/>
      <c r="B56" s="254" t="s">
        <v>489</v>
      </c>
      <c r="C56" s="254"/>
      <c r="D56" s="254" t="s">
        <v>89</v>
      </c>
      <c r="E56" s="254" t="s">
        <v>374</v>
      </c>
      <c r="F56" s="254" t="s">
        <v>164</v>
      </c>
      <c r="G56" s="254" t="s">
        <v>398</v>
      </c>
      <c r="H56" s="336" t="s">
        <v>92</v>
      </c>
      <c r="I56" s="255">
        <v>43119</v>
      </c>
      <c r="J56" s="255">
        <v>43145</v>
      </c>
      <c r="K56" s="255"/>
      <c r="L56" s="403">
        <v>1</v>
      </c>
      <c r="M56" s="265">
        <f t="shared" ca="1" si="27"/>
        <v>0</v>
      </c>
      <c r="N56" s="265">
        <f t="shared" ca="1" si="27"/>
        <v>0</v>
      </c>
      <c r="O56" s="265">
        <f t="shared" ca="1" si="27"/>
        <v>0</v>
      </c>
      <c r="P56" s="265">
        <f t="shared" ca="1" si="27"/>
        <v>0</v>
      </c>
      <c r="Q56" s="265">
        <f t="shared" ca="1" si="27"/>
        <v>0</v>
      </c>
      <c r="R56" s="265">
        <f t="shared" ca="1" si="27"/>
        <v>0</v>
      </c>
      <c r="S56" s="265">
        <f t="shared" ca="1" si="27"/>
        <v>0</v>
      </c>
      <c r="T56" s="265">
        <f t="shared" ca="1" si="27"/>
        <v>0</v>
      </c>
      <c r="U56" s="265">
        <f t="shared" ca="1" si="27"/>
        <v>0</v>
      </c>
      <c r="V56" s="265">
        <f t="shared" ca="1" si="27"/>
        <v>0</v>
      </c>
      <c r="W56" s="265">
        <f t="shared" ca="1" si="28"/>
        <v>0</v>
      </c>
      <c r="X56" s="265">
        <f t="shared" ca="1" si="28"/>
        <v>0</v>
      </c>
      <c r="Y56" s="265">
        <f t="shared" ca="1" si="28"/>
        <v>0</v>
      </c>
      <c r="Z56" s="265">
        <f t="shared" ca="1" si="28"/>
        <v>0</v>
      </c>
      <c r="AA56" s="265">
        <f t="shared" ca="1" si="28"/>
        <v>0</v>
      </c>
      <c r="AB56" s="265">
        <f t="shared" ca="1" si="28"/>
        <v>0</v>
      </c>
      <c r="AC56" s="265">
        <f t="shared" ca="1" si="28"/>
        <v>0</v>
      </c>
      <c r="AD56" s="265">
        <f t="shared" ca="1" si="28"/>
        <v>0</v>
      </c>
      <c r="AE56" s="265">
        <f t="shared" ca="1" si="28"/>
        <v>0</v>
      </c>
      <c r="AF56" s="265">
        <f t="shared" ca="1" si="28"/>
        <v>0</v>
      </c>
      <c r="AG56" s="265">
        <f t="shared" ca="1" si="29"/>
        <v>0</v>
      </c>
      <c r="AH56" s="265">
        <f t="shared" ca="1" si="29"/>
        <v>0</v>
      </c>
      <c r="AI56" s="265">
        <f t="shared" ca="1" si="29"/>
        <v>0</v>
      </c>
      <c r="AJ56" s="265">
        <f t="shared" ca="1" si="29"/>
        <v>0</v>
      </c>
      <c r="AK56" s="265">
        <f t="shared" ca="1" si="29"/>
        <v>0</v>
      </c>
      <c r="AL56" s="265">
        <f t="shared" ca="1" si="29"/>
        <v>0</v>
      </c>
      <c r="AM56" s="265">
        <f t="shared" ca="1" si="29"/>
        <v>0</v>
      </c>
      <c r="AN56" s="265">
        <f t="shared" ca="1" si="29"/>
        <v>0</v>
      </c>
      <c r="AO56" s="265">
        <f t="shared" ca="1" si="29"/>
        <v>0</v>
      </c>
      <c r="AP56" s="265">
        <f t="shared" ca="1" si="29"/>
        <v>0</v>
      </c>
      <c r="AQ56" s="265">
        <f t="shared" ca="1" si="30"/>
        <v>0</v>
      </c>
      <c r="AR56" s="265">
        <f t="shared" ca="1" si="30"/>
        <v>0</v>
      </c>
      <c r="AS56" s="265">
        <f t="shared" ca="1" si="30"/>
        <v>0</v>
      </c>
      <c r="AT56" s="265">
        <f t="shared" ca="1" si="30"/>
        <v>0</v>
      </c>
      <c r="AU56" s="265">
        <f t="shared" ca="1" si="30"/>
        <v>0</v>
      </c>
      <c r="AV56" s="265">
        <f t="shared" ca="1" si="30"/>
        <v>0</v>
      </c>
      <c r="AW56" s="265">
        <f t="shared" ca="1" si="30"/>
        <v>0</v>
      </c>
      <c r="AX56" s="265">
        <f t="shared" ca="1" si="30"/>
        <v>0</v>
      </c>
      <c r="AY56" s="265">
        <f t="shared" ca="1" si="30"/>
        <v>0</v>
      </c>
      <c r="AZ56" s="265">
        <f t="shared" ca="1" si="30"/>
        <v>0</v>
      </c>
      <c r="BA56" s="265">
        <f t="shared" ca="1" si="31"/>
        <v>0</v>
      </c>
      <c r="BB56" s="265">
        <f t="shared" ca="1" si="31"/>
        <v>0</v>
      </c>
      <c r="BC56" s="265">
        <f t="shared" ca="1" si="31"/>
        <v>0</v>
      </c>
      <c r="BD56" s="265">
        <f t="shared" ca="1" si="31"/>
        <v>0</v>
      </c>
      <c r="BE56" s="265">
        <f t="shared" ca="1" si="31"/>
        <v>0</v>
      </c>
      <c r="BF56" s="265">
        <f t="shared" ca="1" si="31"/>
        <v>0</v>
      </c>
      <c r="BG56" s="265">
        <f t="shared" ca="1" si="31"/>
        <v>0</v>
      </c>
      <c r="BH56" s="265">
        <f t="shared" ca="1" si="31"/>
        <v>0</v>
      </c>
      <c r="BI56" s="265">
        <f t="shared" ca="1" si="31"/>
        <v>0</v>
      </c>
      <c r="BJ56" s="265">
        <f t="shared" ca="1" si="31"/>
        <v>0</v>
      </c>
      <c r="BK56" s="265">
        <f t="shared" ca="1" si="31"/>
        <v>0</v>
      </c>
      <c r="BL56" s="265">
        <f t="shared" ca="1" si="31"/>
        <v>0</v>
      </c>
    </row>
    <row r="57" spans="1:64" s="231" customFormat="1" ht="30" customHeight="1">
      <c r="A57" s="250"/>
      <c r="B57" s="254" t="s">
        <v>489</v>
      </c>
      <c r="C57" s="254"/>
      <c r="D57" s="254" t="s">
        <v>89</v>
      </c>
      <c r="E57" s="254" t="s">
        <v>374</v>
      </c>
      <c r="F57" s="254" t="s">
        <v>204</v>
      </c>
      <c r="G57" s="254" t="s">
        <v>191</v>
      </c>
      <c r="H57" s="336" t="s">
        <v>92</v>
      </c>
      <c r="I57" s="255">
        <v>43119</v>
      </c>
      <c r="J57" s="255">
        <v>43145</v>
      </c>
      <c r="K57" s="255"/>
      <c r="L57" s="403">
        <v>1</v>
      </c>
      <c r="M57" s="265">
        <f t="shared" ca="1" si="27"/>
        <v>0</v>
      </c>
      <c r="N57" s="265">
        <f t="shared" ca="1" si="27"/>
        <v>0</v>
      </c>
      <c r="O57" s="265">
        <f t="shared" ca="1" si="27"/>
        <v>0</v>
      </c>
      <c r="P57" s="265">
        <f t="shared" ca="1" si="27"/>
        <v>0</v>
      </c>
      <c r="Q57" s="265">
        <f t="shared" ca="1" si="27"/>
        <v>0</v>
      </c>
      <c r="R57" s="265">
        <f t="shared" ca="1" si="27"/>
        <v>0</v>
      </c>
      <c r="S57" s="265">
        <f t="shared" ca="1" si="27"/>
        <v>0</v>
      </c>
      <c r="T57" s="265">
        <f t="shared" ca="1" si="27"/>
        <v>0</v>
      </c>
      <c r="U57" s="265">
        <f t="shared" ca="1" si="27"/>
        <v>0</v>
      </c>
      <c r="V57" s="265">
        <f t="shared" ca="1" si="27"/>
        <v>0</v>
      </c>
      <c r="W57" s="265">
        <f t="shared" ca="1" si="28"/>
        <v>0</v>
      </c>
      <c r="X57" s="265">
        <f t="shared" ca="1" si="28"/>
        <v>0</v>
      </c>
      <c r="Y57" s="265">
        <f t="shared" ca="1" si="28"/>
        <v>0</v>
      </c>
      <c r="Z57" s="265">
        <f t="shared" ca="1" si="28"/>
        <v>0</v>
      </c>
      <c r="AA57" s="265">
        <f t="shared" ca="1" si="28"/>
        <v>0</v>
      </c>
      <c r="AB57" s="265">
        <f t="shared" ca="1" si="28"/>
        <v>0</v>
      </c>
      <c r="AC57" s="265">
        <f t="shared" ca="1" si="28"/>
        <v>0</v>
      </c>
      <c r="AD57" s="265">
        <f t="shared" ca="1" si="28"/>
        <v>0</v>
      </c>
      <c r="AE57" s="265">
        <f t="shared" ca="1" si="28"/>
        <v>0</v>
      </c>
      <c r="AF57" s="265">
        <f t="shared" ca="1" si="28"/>
        <v>0</v>
      </c>
      <c r="AG57" s="265">
        <f t="shared" ca="1" si="29"/>
        <v>0</v>
      </c>
      <c r="AH57" s="265">
        <f t="shared" ca="1" si="29"/>
        <v>0</v>
      </c>
      <c r="AI57" s="265">
        <f t="shared" ca="1" si="29"/>
        <v>0</v>
      </c>
      <c r="AJ57" s="265">
        <f t="shared" ca="1" si="29"/>
        <v>0</v>
      </c>
      <c r="AK57" s="265">
        <f t="shared" ca="1" si="29"/>
        <v>0</v>
      </c>
      <c r="AL57" s="265">
        <f t="shared" ca="1" si="29"/>
        <v>0</v>
      </c>
      <c r="AM57" s="265">
        <f t="shared" ca="1" si="29"/>
        <v>0</v>
      </c>
      <c r="AN57" s="265">
        <f t="shared" ca="1" si="29"/>
        <v>0</v>
      </c>
      <c r="AO57" s="265">
        <f t="shared" ca="1" si="29"/>
        <v>0</v>
      </c>
      <c r="AP57" s="265">
        <f t="shared" ca="1" si="29"/>
        <v>0</v>
      </c>
      <c r="AQ57" s="265">
        <f t="shared" ca="1" si="30"/>
        <v>0</v>
      </c>
      <c r="AR57" s="265">
        <f t="shared" ca="1" si="30"/>
        <v>0</v>
      </c>
      <c r="AS57" s="265">
        <f t="shared" ca="1" si="30"/>
        <v>0</v>
      </c>
      <c r="AT57" s="265">
        <f t="shared" ca="1" si="30"/>
        <v>0</v>
      </c>
      <c r="AU57" s="265">
        <f t="shared" ca="1" si="30"/>
        <v>0</v>
      </c>
      <c r="AV57" s="265">
        <f t="shared" ca="1" si="30"/>
        <v>0</v>
      </c>
      <c r="AW57" s="265">
        <f t="shared" ca="1" si="30"/>
        <v>0</v>
      </c>
      <c r="AX57" s="265">
        <f t="shared" ca="1" si="30"/>
        <v>0</v>
      </c>
      <c r="AY57" s="265">
        <f t="shared" ca="1" si="30"/>
        <v>0</v>
      </c>
      <c r="AZ57" s="265">
        <f t="shared" ca="1" si="30"/>
        <v>0</v>
      </c>
      <c r="BA57" s="265">
        <f t="shared" ca="1" si="31"/>
        <v>0</v>
      </c>
      <c r="BB57" s="265">
        <f t="shared" ca="1" si="31"/>
        <v>0</v>
      </c>
      <c r="BC57" s="265">
        <f t="shared" ca="1" si="31"/>
        <v>0</v>
      </c>
      <c r="BD57" s="265">
        <f t="shared" ca="1" si="31"/>
        <v>0</v>
      </c>
      <c r="BE57" s="265">
        <f t="shared" ca="1" si="31"/>
        <v>0</v>
      </c>
      <c r="BF57" s="265">
        <f t="shared" ca="1" si="31"/>
        <v>0</v>
      </c>
      <c r="BG57" s="265">
        <f t="shared" ca="1" si="31"/>
        <v>0</v>
      </c>
      <c r="BH57" s="265">
        <f t="shared" ca="1" si="31"/>
        <v>0</v>
      </c>
      <c r="BI57" s="265">
        <f t="shared" ca="1" si="31"/>
        <v>0</v>
      </c>
      <c r="BJ57" s="265">
        <f t="shared" ca="1" si="31"/>
        <v>0</v>
      </c>
      <c r="BK57" s="265">
        <f t="shared" ca="1" si="31"/>
        <v>0</v>
      </c>
      <c r="BL57" s="265">
        <f t="shared" ca="1" si="31"/>
        <v>0</v>
      </c>
    </row>
    <row r="58" spans="1:64" s="231" customFormat="1" ht="30" customHeight="1">
      <c r="A58" s="250"/>
      <c r="B58" s="254" t="s">
        <v>490</v>
      </c>
      <c r="C58" s="254"/>
      <c r="D58" s="254" t="s">
        <v>89</v>
      </c>
      <c r="E58" s="254" t="s">
        <v>374</v>
      </c>
      <c r="F58" s="254" t="s">
        <v>237</v>
      </c>
      <c r="G58" s="254" t="s">
        <v>191</v>
      </c>
      <c r="H58" s="336"/>
      <c r="I58" s="255">
        <v>43130</v>
      </c>
      <c r="J58" s="255">
        <v>43140</v>
      </c>
      <c r="K58" s="255"/>
      <c r="L58" s="403">
        <v>1</v>
      </c>
      <c r="M58" s="265">
        <f t="shared" ca="1" si="27"/>
        <v>0</v>
      </c>
      <c r="N58" s="265">
        <f t="shared" ca="1" si="27"/>
        <v>0</v>
      </c>
      <c r="O58" s="265">
        <f t="shared" ca="1" si="27"/>
        <v>0</v>
      </c>
      <c r="P58" s="265">
        <f t="shared" ca="1" si="27"/>
        <v>0</v>
      </c>
      <c r="Q58" s="265">
        <f t="shared" ca="1" si="27"/>
        <v>0</v>
      </c>
      <c r="R58" s="265">
        <f t="shared" ca="1" si="27"/>
        <v>0</v>
      </c>
      <c r="S58" s="265">
        <f t="shared" ca="1" si="27"/>
        <v>0</v>
      </c>
      <c r="T58" s="265">
        <f t="shared" ca="1" si="27"/>
        <v>0</v>
      </c>
      <c r="U58" s="265">
        <f t="shared" ca="1" si="27"/>
        <v>0</v>
      </c>
      <c r="V58" s="265">
        <f t="shared" ca="1" si="27"/>
        <v>0</v>
      </c>
      <c r="W58" s="265">
        <f t="shared" ca="1" si="28"/>
        <v>0</v>
      </c>
      <c r="X58" s="265">
        <f t="shared" ca="1" si="28"/>
        <v>0</v>
      </c>
      <c r="Y58" s="265">
        <f t="shared" ca="1" si="28"/>
        <v>0</v>
      </c>
      <c r="Z58" s="265">
        <f t="shared" ca="1" si="28"/>
        <v>0</v>
      </c>
      <c r="AA58" s="265">
        <f t="shared" ca="1" si="28"/>
        <v>0</v>
      </c>
      <c r="AB58" s="265">
        <f t="shared" ca="1" si="28"/>
        <v>0</v>
      </c>
      <c r="AC58" s="265">
        <f t="shared" ca="1" si="28"/>
        <v>0</v>
      </c>
      <c r="AD58" s="265">
        <f t="shared" ca="1" si="28"/>
        <v>0</v>
      </c>
      <c r="AE58" s="265">
        <f t="shared" ca="1" si="28"/>
        <v>0</v>
      </c>
      <c r="AF58" s="265">
        <f t="shared" ca="1" si="28"/>
        <v>0</v>
      </c>
      <c r="AG58" s="265">
        <f t="shared" ca="1" si="29"/>
        <v>0</v>
      </c>
      <c r="AH58" s="265">
        <f t="shared" ca="1" si="29"/>
        <v>0</v>
      </c>
      <c r="AI58" s="265">
        <f t="shared" ca="1" si="29"/>
        <v>0</v>
      </c>
      <c r="AJ58" s="265">
        <f t="shared" ca="1" si="29"/>
        <v>0</v>
      </c>
      <c r="AK58" s="265">
        <f t="shared" ca="1" si="29"/>
        <v>0</v>
      </c>
      <c r="AL58" s="265">
        <f t="shared" ca="1" si="29"/>
        <v>0</v>
      </c>
      <c r="AM58" s="265">
        <f t="shared" ca="1" si="29"/>
        <v>0</v>
      </c>
      <c r="AN58" s="265">
        <f t="shared" ca="1" si="29"/>
        <v>0</v>
      </c>
      <c r="AO58" s="265">
        <f t="shared" ca="1" si="29"/>
        <v>0</v>
      </c>
      <c r="AP58" s="265">
        <f t="shared" ca="1" si="29"/>
        <v>0</v>
      </c>
      <c r="AQ58" s="265">
        <f t="shared" ca="1" si="30"/>
        <v>0</v>
      </c>
      <c r="AR58" s="265">
        <f t="shared" ca="1" si="30"/>
        <v>0</v>
      </c>
      <c r="AS58" s="265">
        <f t="shared" ca="1" si="30"/>
        <v>0</v>
      </c>
      <c r="AT58" s="265">
        <f t="shared" ca="1" si="30"/>
        <v>0</v>
      </c>
      <c r="AU58" s="265">
        <f t="shared" ca="1" si="30"/>
        <v>0</v>
      </c>
      <c r="AV58" s="265">
        <f t="shared" ca="1" si="30"/>
        <v>0</v>
      </c>
      <c r="AW58" s="265">
        <f t="shared" ca="1" si="30"/>
        <v>0</v>
      </c>
      <c r="AX58" s="265">
        <f t="shared" ca="1" si="30"/>
        <v>0</v>
      </c>
      <c r="AY58" s="265">
        <f t="shared" ca="1" si="30"/>
        <v>0</v>
      </c>
      <c r="AZ58" s="265">
        <f t="shared" ca="1" si="30"/>
        <v>0</v>
      </c>
      <c r="BA58" s="265">
        <f t="shared" ca="1" si="31"/>
        <v>0</v>
      </c>
      <c r="BB58" s="265">
        <f t="shared" ca="1" si="31"/>
        <v>0</v>
      </c>
      <c r="BC58" s="265">
        <f t="shared" ca="1" si="31"/>
        <v>0</v>
      </c>
      <c r="BD58" s="265">
        <f t="shared" ca="1" si="31"/>
        <v>0</v>
      </c>
      <c r="BE58" s="265">
        <f t="shared" ca="1" si="31"/>
        <v>0</v>
      </c>
      <c r="BF58" s="265">
        <f t="shared" ca="1" si="31"/>
        <v>0</v>
      </c>
      <c r="BG58" s="265">
        <f t="shared" ca="1" si="31"/>
        <v>0</v>
      </c>
      <c r="BH58" s="265">
        <f t="shared" ca="1" si="31"/>
        <v>0</v>
      </c>
      <c r="BI58" s="265">
        <f t="shared" ca="1" si="31"/>
        <v>0</v>
      </c>
      <c r="BJ58" s="265">
        <f t="shared" ca="1" si="31"/>
        <v>0</v>
      </c>
      <c r="BK58" s="265">
        <f t="shared" ca="1" si="31"/>
        <v>0</v>
      </c>
      <c r="BL58" s="265">
        <f t="shared" ca="1" si="31"/>
        <v>0</v>
      </c>
    </row>
    <row r="59" spans="1:64" s="231" customFormat="1" ht="30" customHeight="1">
      <c r="A59" s="250"/>
      <c r="B59" s="254" t="s">
        <v>490</v>
      </c>
      <c r="C59" s="254"/>
      <c r="D59" s="254" t="s">
        <v>89</v>
      </c>
      <c r="E59" s="254" t="s">
        <v>374</v>
      </c>
      <c r="F59" s="254" t="s">
        <v>248</v>
      </c>
      <c r="G59" s="254" t="s">
        <v>191</v>
      </c>
      <c r="H59" s="336"/>
      <c r="I59" s="255">
        <v>43130</v>
      </c>
      <c r="J59" s="255">
        <v>43140</v>
      </c>
      <c r="K59" s="255"/>
      <c r="L59" s="403">
        <v>1</v>
      </c>
      <c r="M59" s="265">
        <f t="shared" ca="1" si="27"/>
        <v>0</v>
      </c>
      <c r="N59" s="265">
        <f t="shared" ca="1" si="27"/>
        <v>0</v>
      </c>
      <c r="O59" s="265">
        <f t="shared" ca="1" si="27"/>
        <v>0</v>
      </c>
      <c r="P59" s="265">
        <f t="shared" ca="1" si="27"/>
        <v>0</v>
      </c>
      <c r="Q59" s="265">
        <f t="shared" ca="1" si="27"/>
        <v>0</v>
      </c>
      <c r="R59" s="265">
        <f t="shared" ca="1" si="27"/>
        <v>0</v>
      </c>
      <c r="S59" s="265">
        <f t="shared" ca="1" si="27"/>
        <v>0</v>
      </c>
      <c r="T59" s="265">
        <f t="shared" ca="1" si="27"/>
        <v>0</v>
      </c>
      <c r="U59" s="265">
        <f t="shared" ca="1" si="27"/>
        <v>0</v>
      </c>
      <c r="V59" s="265">
        <f t="shared" ca="1" si="27"/>
        <v>0</v>
      </c>
      <c r="W59" s="265">
        <f t="shared" ca="1" si="28"/>
        <v>0</v>
      </c>
      <c r="X59" s="265">
        <f t="shared" ca="1" si="28"/>
        <v>0</v>
      </c>
      <c r="Y59" s="265">
        <f t="shared" ca="1" si="28"/>
        <v>0</v>
      </c>
      <c r="Z59" s="265">
        <f t="shared" ca="1" si="28"/>
        <v>0</v>
      </c>
      <c r="AA59" s="265">
        <f t="shared" ca="1" si="28"/>
        <v>0</v>
      </c>
      <c r="AB59" s="265">
        <f t="shared" ca="1" si="28"/>
        <v>0</v>
      </c>
      <c r="AC59" s="265">
        <f t="shared" ca="1" si="28"/>
        <v>0</v>
      </c>
      <c r="AD59" s="265">
        <f t="shared" ca="1" si="28"/>
        <v>0</v>
      </c>
      <c r="AE59" s="265">
        <f t="shared" ca="1" si="28"/>
        <v>0</v>
      </c>
      <c r="AF59" s="265">
        <f t="shared" ca="1" si="28"/>
        <v>0</v>
      </c>
      <c r="AG59" s="265">
        <f t="shared" ca="1" si="29"/>
        <v>0</v>
      </c>
      <c r="AH59" s="265">
        <f t="shared" ca="1" si="29"/>
        <v>0</v>
      </c>
      <c r="AI59" s="265">
        <f t="shared" ca="1" si="29"/>
        <v>0</v>
      </c>
      <c r="AJ59" s="265">
        <f t="shared" ca="1" si="29"/>
        <v>0</v>
      </c>
      <c r="AK59" s="265">
        <f t="shared" ca="1" si="29"/>
        <v>0</v>
      </c>
      <c r="AL59" s="265">
        <f t="shared" ca="1" si="29"/>
        <v>0</v>
      </c>
      <c r="AM59" s="265">
        <f t="shared" ca="1" si="29"/>
        <v>0</v>
      </c>
      <c r="AN59" s="265">
        <f t="shared" ca="1" si="29"/>
        <v>0</v>
      </c>
      <c r="AO59" s="265">
        <f t="shared" ca="1" si="29"/>
        <v>0</v>
      </c>
      <c r="AP59" s="265">
        <f t="shared" ca="1" si="29"/>
        <v>0</v>
      </c>
      <c r="AQ59" s="265">
        <f t="shared" ca="1" si="30"/>
        <v>0</v>
      </c>
      <c r="AR59" s="265">
        <f t="shared" ca="1" si="30"/>
        <v>0</v>
      </c>
      <c r="AS59" s="265">
        <f t="shared" ca="1" si="30"/>
        <v>0</v>
      </c>
      <c r="AT59" s="265">
        <f t="shared" ca="1" si="30"/>
        <v>0</v>
      </c>
      <c r="AU59" s="265">
        <f t="shared" ca="1" si="30"/>
        <v>0</v>
      </c>
      <c r="AV59" s="265">
        <f t="shared" ca="1" si="30"/>
        <v>0</v>
      </c>
      <c r="AW59" s="265">
        <f t="shared" ca="1" si="30"/>
        <v>0</v>
      </c>
      <c r="AX59" s="265">
        <f t="shared" ca="1" si="30"/>
        <v>0</v>
      </c>
      <c r="AY59" s="265">
        <f t="shared" ca="1" si="30"/>
        <v>0</v>
      </c>
      <c r="AZ59" s="265">
        <f t="shared" ca="1" si="30"/>
        <v>0</v>
      </c>
      <c r="BA59" s="265">
        <f t="shared" ca="1" si="31"/>
        <v>0</v>
      </c>
      <c r="BB59" s="265">
        <f t="shared" ca="1" si="31"/>
        <v>0</v>
      </c>
      <c r="BC59" s="265">
        <f t="shared" ca="1" si="31"/>
        <v>0</v>
      </c>
      <c r="BD59" s="265">
        <f t="shared" ca="1" si="31"/>
        <v>0</v>
      </c>
      <c r="BE59" s="265">
        <f t="shared" ca="1" si="31"/>
        <v>0</v>
      </c>
      <c r="BF59" s="265">
        <f t="shared" ca="1" si="31"/>
        <v>0</v>
      </c>
      <c r="BG59" s="265">
        <f t="shared" ca="1" si="31"/>
        <v>0</v>
      </c>
      <c r="BH59" s="265">
        <f t="shared" ca="1" si="31"/>
        <v>0</v>
      </c>
      <c r="BI59" s="265">
        <f t="shared" ca="1" si="31"/>
        <v>0</v>
      </c>
      <c r="BJ59" s="265">
        <f t="shared" ca="1" si="31"/>
        <v>0</v>
      </c>
      <c r="BK59" s="265">
        <f t="shared" ca="1" si="31"/>
        <v>0</v>
      </c>
      <c r="BL59" s="265">
        <f t="shared" ca="1" si="31"/>
        <v>0</v>
      </c>
    </row>
    <row r="60" spans="1:64" s="231" customFormat="1" ht="30" customHeight="1">
      <c r="A60" s="250"/>
      <c r="B60" s="254" t="s">
        <v>491</v>
      </c>
      <c r="C60" s="254"/>
      <c r="D60" s="254" t="s">
        <v>57</v>
      </c>
      <c r="E60" s="254" t="s">
        <v>72</v>
      </c>
      <c r="F60" s="254" t="s">
        <v>206</v>
      </c>
      <c r="G60" s="254" t="s">
        <v>207</v>
      </c>
      <c r="H60" s="336"/>
      <c r="I60" s="255">
        <v>43143</v>
      </c>
      <c r="J60" s="255">
        <v>43202</v>
      </c>
      <c r="K60" s="255"/>
      <c r="L60" s="403">
        <v>1</v>
      </c>
      <c r="M60" s="265">
        <f t="shared" ca="1" si="27"/>
        <v>1</v>
      </c>
      <c r="N60" s="265">
        <f t="shared" ca="1" si="27"/>
        <v>1</v>
      </c>
      <c r="O60" s="265">
        <f t="shared" ca="1" si="27"/>
        <v>1</v>
      </c>
      <c r="P60" s="265">
        <f t="shared" ca="1" si="27"/>
        <v>1</v>
      </c>
      <c r="Q60" s="265">
        <f t="shared" ca="1" si="27"/>
        <v>1</v>
      </c>
      <c r="R60" s="265">
        <f t="shared" ca="1" si="27"/>
        <v>1</v>
      </c>
      <c r="S60" s="265">
        <f t="shared" ca="1" si="27"/>
        <v>1</v>
      </c>
      <c r="T60" s="265">
        <f t="shared" ca="1" si="27"/>
        <v>1</v>
      </c>
      <c r="U60" s="265">
        <f t="shared" ca="1" si="27"/>
        <v>1</v>
      </c>
      <c r="V60" s="265">
        <f t="shared" ca="1" si="27"/>
        <v>1</v>
      </c>
      <c r="W60" s="265">
        <f t="shared" ca="1" si="28"/>
        <v>1</v>
      </c>
      <c r="X60" s="265">
        <f t="shared" ca="1" si="28"/>
        <v>1</v>
      </c>
      <c r="Y60" s="265">
        <f t="shared" ca="1" si="28"/>
        <v>1</v>
      </c>
      <c r="Z60" s="265">
        <f t="shared" ca="1" si="28"/>
        <v>1</v>
      </c>
      <c r="AA60" s="265">
        <f t="shared" ca="1" si="28"/>
        <v>1</v>
      </c>
      <c r="AB60" s="265">
        <f t="shared" ca="1" si="28"/>
        <v>1</v>
      </c>
      <c r="AC60" s="265">
        <f t="shared" ca="1" si="28"/>
        <v>1</v>
      </c>
      <c r="AD60" s="265">
        <f t="shared" ca="1" si="28"/>
        <v>1</v>
      </c>
      <c r="AE60" s="265">
        <f t="shared" ca="1" si="28"/>
        <v>1</v>
      </c>
      <c r="AF60" s="265">
        <f t="shared" ca="1" si="28"/>
        <v>1</v>
      </c>
      <c r="AG60" s="265">
        <f t="shared" ca="1" si="29"/>
        <v>1</v>
      </c>
      <c r="AH60" s="265">
        <f t="shared" ca="1" si="29"/>
        <v>1</v>
      </c>
      <c r="AI60" s="265">
        <f t="shared" ca="1" si="29"/>
        <v>1</v>
      </c>
      <c r="AJ60" s="265">
        <f t="shared" ca="1" si="29"/>
        <v>1</v>
      </c>
      <c r="AK60" s="265">
        <f t="shared" ca="1" si="29"/>
        <v>1</v>
      </c>
      <c r="AL60" s="265">
        <f t="shared" ca="1" si="29"/>
        <v>1</v>
      </c>
      <c r="AM60" s="265">
        <f t="shared" ca="1" si="29"/>
        <v>1</v>
      </c>
      <c r="AN60" s="265">
        <f t="shared" ca="1" si="29"/>
        <v>1</v>
      </c>
      <c r="AO60" s="265">
        <f t="shared" ca="1" si="29"/>
        <v>1</v>
      </c>
      <c r="AP60" s="265">
        <f t="shared" ca="1" si="29"/>
        <v>1</v>
      </c>
      <c r="AQ60" s="265">
        <f t="shared" ca="1" si="30"/>
        <v>1</v>
      </c>
      <c r="AR60" s="265">
        <f t="shared" ca="1" si="30"/>
        <v>1</v>
      </c>
      <c r="AS60" s="265">
        <f t="shared" ca="1" si="30"/>
        <v>1</v>
      </c>
      <c r="AT60" s="265">
        <f t="shared" ca="1" si="30"/>
        <v>1</v>
      </c>
      <c r="AU60" s="265">
        <f t="shared" ca="1" si="30"/>
        <v>1</v>
      </c>
      <c r="AV60" s="265">
        <f t="shared" ca="1" si="30"/>
        <v>1</v>
      </c>
      <c r="AW60" s="265">
        <f t="shared" ca="1" si="30"/>
        <v>1</v>
      </c>
      <c r="AX60" s="265">
        <f t="shared" ca="1" si="30"/>
        <v>1</v>
      </c>
      <c r="AY60" s="265">
        <f t="shared" ca="1" si="30"/>
        <v>1</v>
      </c>
      <c r="AZ60" s="265">
        <f t="shared" ca="1" si="30"/>
        <v>1</v>
      </c>
      <c r="BA60" s="265">
        <f t="shared" ca="1" si="31"/>
        <v>1</v>
      </c>
      <c r="BB60" s="265">
        <f t="shared" ca="1" si="31"/>
        <v>1</v>
      </c>
      <c r="BC60" s="265">
        <f t="shared" ca="1" si="31"/>
        <v>1</v>
      </c>
      <c r="BD60" s="265">
        <f t="shared" ca="1" si="31"/>
        <v>1</v>
      </c>
      <c r="BE60" s="265">
        <f t="shared" ca="1" si="31"/>
        <v>1</v>
      </c>
      <c r="BF60" s="265">
        <f t="shared" ca="1" si="31"/>
        <v>1</v>
      </c>
      <c r="BG60" s="265">
        <f t="shared" ca="1" si="31"/>
        <v>1</v>
      </c>
      <c r="BH60" s="265">
        <f t="shared" ca="1" si="31"/>
        <v>1</v>
      </c>
      <c r="BI60" s="265">
        <f t="shared" ca="1" si="31"/>
        <v>1</v>
      </c>
      <c r="BJ60" s="265">
        <f t="shared" ca="1" si="31"/>
        <v>1</v>
      </c>
      <c r="BK60" s="265">
        <f t="shared" ca="1" si="31"/>
        <v>1</v>
      </c>
      <c r="BL60" s="265">
        <f t="shared" ca="1" si="31"/>
        <v>1</v>
      </c>
    </row>
    <row r="61" spans="1:64" s="231" customFormat="1" ht="30" customHeight="1">
      <c r="A61" s="250"/>
      <c r="B61" s="254" t="s">
        <v>491</v>
      </c>
      <c r="C61" s="254"/>
      <c r="D61" s="254" t="s">
        <v>57</v>
      </c>
      <c r="E61" s="254" t="s">
        <v>72</v>
      </c>
      <c r="F61" s="254" t="s">
        <v>221</v>
      </c>
      <c r="G61" s="254" t="s">
        <v>207</v>
      </c>
      <c r="H61" s="336"/>
      <c r="I61" s="255">
        <v>43143</v>
      </c>
      <c r="J61" s="255">
        <v>43202</v>
      </c>
      <c r="K61" s="255"/>
      <c r="L61" s="403">
        <v>1</v>
      </c>
      <c r="M61" s="265">
        <f t="shared" ca="1" si="27"/>
        <v>1</v>
      </c>
      <c r="N61" s="265">
        <f t="shared" ca="1" si="27"/>
        <v>1</v>
      </c>
      <c r="O61" s="265">
        <f t="shared" ca="1" si="27"/>
        <v>1</v>
      </c>
      <c r="P61" s="265">
        <f t="shared" ca="1" si="27"/>
        <v>1</v>
      </c>
      <c r="Q61" s="265">
        <f t="shared" ca="1" si="27"/>
        <v>1</v>
      </c>
      <c r="R61" s="265">
        <f t="shared" ca="1" si="27"/>
        <v>1</v>
      </c>
      <c r="S61" s="265">
        <f t="shared" ca="1" si="27"/>
        <v>1</v>
      </c>
      <c r="T61" s="265">
        <f t="shared" ca="1" si="27"/>
        <v>1</v>
      </c>
      <c r="U61" s="265">
        <f t="shared" ca="1" si="27"/>
        <v>1</v>
      </c>
      <c r="V61" s="265">
        <f t="shared" ca="1" si="27"/>
        <v>1</v>
      </c>
      <c r="W61" s="265">
        <f t="shared" ca="1" si="28"/>
        <v>1</v>
      </c>
      <c r="X61" s="265">
        <f t="shared" ca="1" si="28"/>
        <v>1</v>
      </c>
      <c r="Y61" s="265">
        <f t="shared" ca="1" si="28"/>
        <v>1</v>
      </c>
      <c r="Z61" s="265">
        <f t="shared" ca="1" si="28"/>
        <v>1</v>
      </c>
      <c r="AA61" s="265">
        <f t="shared" ca="1" si="28"/>
        <v>1</v>
      </c>
      <c r="AB61" s="265">
        <f t="shared" ca="1" si="28"/>
        <v>1</v>
      </c>
      <c r="AC61" s="265">
        <f t="shared" ca="1" si="28"/>
        <v>1</v>
      </c>
      <c r="AD61" s="265">
        <f t="shared" ca="1" si="28"/>
        <v>1</v>
      </c>
      <c r="AE61" s="265">
        <f t="shared" ca="1" si="28"/>
        <v>1</v>
      </c>
      <c r="AF61" s="265">
        <f t="shared" ca="1" si="28"/>
        <v>1</v>
      </c>
      <c r="AG61" s="265">
        <f t="shared" ca="1" si="29"/>
        <v>1</v>
      </c>
      <c r="AH61" s="265">
        <f t="shared" ca="1" si="29"/>
        <v>1</v>
      </c>
      <c r="AI61" s="265">
        <f t="shared" ca="1" si="29"/>
        <v>1</v>
      </c>
      <c r="AJ61" s="265">
        <f t="shared" ca="1" si="29"/>
        <v>1</v>
      </c>
      <c r="AK61" s="265">
        <f t="shared" ca="1" si="29"/>
        <v>1</v>
      </c>
      <c r="AL61" s="265">
        <f t="shared" ca="1" si="29"/>
        <v>1</v>
      </c>
      <c r="AM61" s="265">
        <f t="shared" ca="1" si="29"/>
        <v>1</v>
      </c>
      <c r="AN61" s="265">
        <f t="shared" ca="1" si="29"/>
        <v>1</v>
      </c>
      <c r="AO61" s="265">
        <f t="shared" ca="1" si="29"/>
        <v>1</v>
      </c>
      <c r="AP61" s="265">
        <f t="shared" ca="1" si="29"/>
        <v>1</v>
      </c>
      <c r="AQ61" s="265">
        <f t="shared" ca="1" si="30"/>
        <v>1</v>
      </c>
      <c r="AR61" s="265">
        <f t="shared" ca="1" si="30"/>
        <v>1</v>
      </c>
      <c r="AS61" s="265">
        <f t="shared" ca="1" si="30"/>
        <v>1</v>
      </c>
      <c r="AT61" s="265">
        <f t="shared" ca="1" si="30"/>
        <v>1</v>
      </c>
      <c r="AU61" s="265">
        <f t="shared" ca="1" si="30"/>
        <v>1</v>
      </c>
      <c r="AV61" s="265">
        <f t="shared" ca="1" si="30"/>
        <v>1</v>
      </c>
      <c r="AW61" s="265">
        <f t="shared" ca="1" si="30"/>
        <v>1</v>
      </c>
      <c r="AX61" s="265">
        <f t="shared" ca="1" si="30"/>
        <v>1</v>
      </c>
      <c r="AY61" s="265">
        <f t="shared" ca="1" si="30"/>
        <v>1</v>
      </c>
      <c r="AZ61" s="265">
        <f t="shared" ca="1" si="30"/>
        <v>1</v>
      </c>
      <c r="BA61" s="265">
        <f t="shared" ca="1" si="31"/>
        <v>1</v>
      </c>
      <c r="BB61" s="265">
        <f t="shared" ca="1" si="31"/>
        <v>1</v>
      </c>
      <c r="BC61" s="265">
        <f t="shared" ca="1" si="31"/>
        <v>1</v>
      </c>
      <c r="BD61" s="265">
        <f t="shared" ca="1" si="31"/>
        <v>1</v>
      </c>
      <c r="BE61" s="265">
        <f t="shared" ca="1" si="31"/>
        <v>1</v>
      </c>
      <c r="BF61" s="265">
        <f t="shared" ca="1" si="31"/>
        <v>1</v>
      </c>
      <c r="BG61" s="265">
        <f t="shared" ca="1" si="31"/>
        <v>1</v>
      </c>
      <c r="BH61" s="265">
        <f t="shared" ca="1" si="31"/>
        <v>1</v>
      </c>
      <c r="BI61" s="265">
        <f t="shared" ca="1" si="31"/>
        <v>1</v>
      </c>
      <c r="BJ61" s="265">
        <f t="shared" ca="1" si="31"/>
        <v>1</v>
      </c>
      <c r="BK61" s="265">
        <f t="shared" ca="1" si="31"/>
        <v>1</v>
      </c>
      <c r="BL61" s="265">
        <f t="shared" ca="1" si="31"/>
        <v>1</v>
      </c>
    </row>
    <row r="62" spans="1:64" s="231" customFormat="1" ht="30" customHeight="1">
      <c r="A62" s="250"/>
      <c r="B62" s="254" t="s">
        <v>494</v>
      </c>
      <c r="C62" s="254"/>
      <c r="D62" s="254" t="s">
        <v>438</v>
      </c>
      <c r="E62" s="254" t="s">
        <v>374</v>
      </c>
      <c r="F62" s="254" t="s">
        <v>493</v>
      </c>
      <c r="G62" s="254" t="s">
        <v>398</v>
      </c>
      <c r="H62" s="336"/>
      <c r="I62" s="255">
        <v>43136</v>
      </c>
      <c r="J62" s="255">
        <v>43196</v>
      </c>
      <c r="K62" s="255"/>
      <c r="L62" s="403">
        <v>1</v>
      </c>
      <c r="M62" s="265">
        <f t="shared" ca="1" si="27"/>
        <v>1</v>
      </c>
      <c r="N62" s="265">
        <f t="shared" ca="1" si="27"/>
        <v>1</v>
      </c>
      <c r="O62" s="265">
        <f t="shared" ca="1" si="27"/>
        <v>1</v>
      </c>
      <c r="P62" s="265">
        <f t="shared" ca="1" si="27"/>
        <v>1</v>
      </c>
      <c r="Q62" s="265">
        <f t="shared" ca="1" si="27"/>
        <v>1</v>
      </c>
      <c r="R62" s="265">
        <f t="shared" ca="1" si="27"/>
        <v>1</v>
      </c>
      <c r="S62" s="265">
        <f t="shared" ca="1" si="27"/>
        <v>1</v>
      </c>
      <c r="T62" s="265">
        <f t="shared" ca="1" si="27"/>
        <v>1</v>
      </c>
      <c r="U62" s="265">
        <f t="shared" ca="1" si="27"/>
        <v>1</v>
      </c>
      <c r="V62" s="265">
        <f t="shared" ca="1" si="27"/>
        <v>1</v>
      </c>
      <c r="W62" s="265">
        <f t="shared" ca="1" si="28"/>
        <v>1</v>
      </c>
      <c r="X62" s="265">
        <f t="shared" ca="1" si="28"/>
        <v>1</v>
      </c>
      <c r="Y62" s="265">
        <f t="shared" ca="1" si="28"/>
        <v>1</v>
      </c>
      <c r="Z62" s="265">
        <f t="shared" ca="1" si="28"/>
        <v>1</v>
      </c>
      <c r="AA62" s="265">
        <f t="shared" ca="1" si="28"/>
        <v>1</v>
      </c>
      <c r="AB62" s="265">
        <f t="shared" ca="1" si="28"/>
        <v>1</v>
      </c>
      <c r="AC62" s="265">
        <f t="shared" ca="1" si="28"/>
        <v>1</v>
      </c>
      <c r="AD62" s="265">
        <f t="shared" ca="1" si="28"/>
        <v>1</v>
      </c>
      <c r="AE62" s="265">
        <f t="shared" ca="1" si="28"/>
        <v>1</v>
      </c>
      <c r="AF62" s="265">
        <f t="shared" ca="1" si="28"/>
        <v>1</v>
      </c>
      <c r="AG62" s="265">
        <f t="shared" ca="1" si="29"/>
        <v>1</v>
      </c>
      <c r="AH62" s="265">
        <f t="shared" ca="1" si="29"/>
        <v>1</v>
      </c>
      <c r="AI62" s="265">
        <f t="shared" ca="1" si="29"/>
        <v>1</v>
      </c>
      <c r="AJ62" s="265">
        <f t="shared" ca="1" si="29"/>
        <v>1</v>
      </c>
      <c r="AK62" s="265">
        <f t="shared" ca="1" si="29"/>
        <v>1</v>
      </c>
      <c r="AL62" s="265">
        <f t="shared" ca="1" si="29"/>
        <v>1</v>
      </c>
      <c r="AM62" s="265">
        <f t="shared" ca="1" si="29"/>
        <v>1</v>
      </c>
      <c r="AN62" s="265">
        <f t="shared" ca="1" si="29"/>
        <v>1</v>
      </c>
      <c r="AO62" s="265">
        <f t="shared" ca="1" si="29"/>
        <v>1</v>
      </c>
      <c r="AP62" s="265">
        <f t="shared" ca="1" si="29"/>
        <v>1</v>
      </c>
      <c r="AQ62" s="265">
        <f t="shared" ca="1" si="30"/>
        <v>1</v>
      </c>
      <c r="AR62" s="265">
        <f t="shared" ca="1" si="30"/>
        <v>1</v>
      </c>
      <c r="AS62" s="265">
        <f t="shared" ca="1" si="30"/>
        <v>1</v>
      </c>
      <c r="AT62" s="265">
        <f t="shared" ca="1" si="30"/>
        <v>1</v>
      </c>
      <c r="AU62" s="265">
        <f t="shared" ca="1" si="30"/>
        <v>1</v>
      </c>
      <c r="AV62" s="265">
        <f t="shared" ca="1" si="30"/>
        <v>1</v>
      </c>
      <c r="AW62" s="265">
        <f t="shared" ca="1" si="30"/>
        <v>1</v>
      </c>
      <c r="AX62" s="265">
        <f t="shared" ca="1" si="30"/>
        <v>1</v>
      </c>
      <c r="AY62" s="265">
        <f t="shared" ca="1" si="30"/>
        <v>1</v>
      </c>
      <c r="AZ62" s="265">
        <f t="shared" ca="1" si="30"/>
        <v>1</v>
      </c>
      <c r="BA62" s="265">
        <f t="shared" ca="1" si="31"/>
        <v>1</v>
      </c>
      <c r="BB62" s="265">
        <f t="shared" ca="1" si="31"/>
        <v>1</v>
      </c>
      <c r="BC62" s="265">
        <f t="shared" ca="1" si="31"/>
        <v>1</v>
      </c>
      <c r="BD62" s="265">
        <f t="shared" ca="1" si="31"/>
        <v>1</v>
      </c>
      <c r="BE62" s="265">
        <f t="shared" ca="1" si="31"/>
        <v>1</v>
      </c>
      <c r="BF62" s="265">
        <f t="shared" ca="1" si="31"/>
        <v>1</v>
      </c>
      <c r="BG62" s="265">
        <f t="shared" ca="1" si="31"/>
        <v>1</v>
      </c>
      <c r="BH62" s="265">
        <f t="shared" ca="1" si="31"/>
        <v>0</v>
      </c>
      <c r="BI62" s="265">
        <f t="shared" ca="1" si="31"/>
        <v>0</v>
      </c>
      <c r="BJ62" s="265">
        <f t="shared" ca="1" si="31"/>
        <v>0</v>
      </c>
      <c r="BK62" s="265">
        <f t="shared" ca="1" si="31"/>
        <v>0</v>
      </c>
      <c r="BL62" s="265">
        <f t="shared" ca="1" si="31"/>
        <v>0</v>
      </c>
    </row>
    <row r="63" spans="1:64" s="231" customFormat="1" ht="30" customHeight="1">
      <c r="A63" s="250"/>
      <c r="B63" s="254" t="s">
        <v>492</v>
      </c>
      <c r="C63" s="254"/>
      <c r="D63" s="254" t="s">
        <v>438</v>
      </c>
      <c r="E63" s="254" t="s">
        <v>374</v>
      </c>
      <c r="F63" s="254" t="s">
        <v>255</v>
      </c>
      <c r="G63" s="254" t="s">
        <v>398</v>
      </c>
      <c r="H63" s="336"/>
      <c r="I63" s="255">
        <v>43133</v>
      </c>
      <c r="J63" s="255">
        <v>43141</v>
      </c>
      <c r="K63" s="255"/>
      <c r="L63" s="403">
        <v>1</v>
      </c>
      <c r="M63" s="265">
        <f t="shared" ca="1" si="27"/>
        <v>0</v>
      </c>
      <c r="N63" s="265">
        <f t="shared" ca="1" si="27"/>
        <v>0</v>
      </c>
      <c r="O63" s="265">
        <f t="shared" ca="1" si="27"/>
        <v>0</v>
      </c>
      <c r="P63" s="265">
        <f t="shared" ca="1" si="27"/>
        <v>0</v>
      </c>
      <c r="Q63" s="265">
        <f t="shared" ca="1" si="27"/>
        <v>0</v>
      </c>
      <c r="R63" s="265">
        <f t="shared" ca="1" si="27"/>
        <v>0</v>
      </c>
      <c r="S63" s="265">
        <f t="shared" ca="1" si="27"/>
        <v>0</v>
      </c>
      <c r="T63" s="265">
        <f t="shared" ca="1" si="27"/>
        <v>0</v>
      </c>
      <c r="U63" s="265">
        <f t="shared" ca="1" si="27"/>
        <v>0</v>
      </c>
      <c r="V63" s="265">
        <f t="shared" ca="1" si="27"/>
        <v>0</v>
      </c>
      <c r="W63" s="265">
        <f t="shared" ca="1" si="28"/>
        <v>0</v>
      </c>
      <c r="X63" s="265">
        <f t="shared" ca="1" si="28"/>
        <v>0</v>
      </c>
      <c r="Y63" s="265">
        <f t="shared" ca="1" si="28"/>
        <v>0</v>
      </c>
      <c r="Z63" s="265">
        <f t="shared" ca="1" si="28"/>
        <v>0</v>
      </c>
      <c r="AA63" s="265">
        <f t="shared" ca="1" si="28"/>
        <v>0</v>
      </c>
      <c r="AB63" s="265">
        <f t="shared" ca="1" si="28"/>
        <v>0</v>
      </c>
      <c r="AC63" s="265">
        <f t="shared" ca="1" si="28"/>
        <v>0</v>
      </c>
      <c r="AD63" s="265">
        <f t="shared" ca="1" si="28"/>
        <v>0</v>
      </c>
      <c r="AE63" s="265">
        <f t="shared" ca="1" si="28"/>
        <v>0</v>
      </c>
      <c r="AF63" s="265">
        <f t="shared" ca="1" si="28"/>
        <v>0</v>
      </c>
      <c r="AG63" s="265">
        <f t="shared" ca="1" si="29"/>
        <v>0</v>
      </c>
      <c r="AH63" s="265">
        <f t="shared" ca="1" si="29"/>
        <v>0</v>
      </c>
      <c r="AI63" s="265">
        <f t="shared" ca="1" si="29"/>
        <v>0</v>
      </c>
      <c r="AJ63" s="265">
        <f t="shared" ca="1" si="29"/>
        <v>0</v>
      </c>
      <c r="AK63" s="265">
        <f t="shared" ca="1" si="29"/>
        <v>0</v>
      </c>
      <c r="AL63" s="265">
        <f t="shared" ca="1" si="29"/>
        <v>0</v>
      </c>
      <c r="AM63" s="265">
        <f t="shared" ca="1" si="29"/>
        <v>0</v>
      </c>
      <c r="AN63" s="265">
        <f t="shared" ca="1" si="29"/>
        <v>0</v>
      </c>
      <c r="AO63" s="265">
        <f t="shared" ca="1" si="29"/>
        <v>0</v>
      </c>
      <c r="AP63" s="265">
        <f t="shared" ca="1" si="29"/>
        <v>0</v>
      </c>
      <c r="AQ63" s="265">
        <f t="shared" ca="1" si="30"/>
        <v>0</v>
      </c>
      <c r="AR63" s="265">
        <f t="shared" ca="1" si="30"/>
        <v>0</v>
      </c>
      <c r="AS63" s="265">
        <f t="shared" ca="1" si="30"/>
        <v>0</v>
      </c>
      <c r="AT63" s="265">
        <f t="shared" ca="1" si="30"/>
        <v>0</v>
      </c>
      <c r="AU63" s="265">
        <f t="shared" ca="1" si="30"/>
        <v>0</v>
      </c>
      <c r="AV63" s="265">
        <f t="shared" ca="1" si="30"/>
        <v>0</v>
      </c>
      <c r="AW63" s="265">
        <f t="shared" ca="1" si="30"/>
        <v>0</v>
      </c>
      <c r="AX63" s="265">
        <f t="shared" ca="1" si="30"/>
        <v>0</v>
      </c>
      <c r="AY63" s="265">
        <f t="shared" ca="1" si="30"/>
        <v>0</v>
      </c>
      <c r="AZ63" s="265">
        <f t="shared" ca="1" si="30"/>
        <v>0</v>
      </c>
      <c r="BA63" s="265">
        <f t="shared" ca="1" si="31"/>
        <v>0</v>
      </c>
      <c r="BB63" s="265">
        <f t="shared" ca="1" si="31"/>
        <v>0</v>
      </c>
      <c r="BC63" s="265">
        <f t="shared" ca="1" si="31"/>
        <v>0</v>
      </c>
      <c r="BD63" s="265">
        <f t="shared" ca="1" si="31"/>
        <v>0</v>
      </c>
      <c r="BE63" s="265">
        <f t="shared" ca="1" si="31"/>
        <v>0</v>
      </c>
      <c r="BF63" s="265">
        <f t="shared" ca="1" si="31"/>
        <v>0</v>
      </c>
      <c r="BG63" s="265">
        <f t="shared" ca="1" si="31"/>
        <v>0</v>
      </c>
      <c r="BH63" s="265">
        <f t="shared" ca="1" si="31"/>
        <v>0</v>
      </c>
      <c r="BI63" s="265">
        <f t="shared" ca="1" si="31"/>
        <v>0</v>
      </c>
      <c r="BJ63" s="265">
        <f t="shared" ca="1" si="31"/>
        <v>0</v>
      </c>
      <c r="BK63" s="265">
        <f t="shared" ca="1" si="31"/>
        <v>0</v>
      </c>
      <c r="BL63" s="265">
        <f t="shared" ca="1" si="31"/>
        <v>0</v>
      </c>
    </row>
    <row r="64" spans="1:64" s="231" customFormat="1" ht="30" customHeight="1">
      <c r="A64" s="250"/>
      <c r="B64" s="254"/>
      <c r="C64" s="254"/>
      <c r="D64" s="254" t="s">
        <v>17</v>
      </c>
      <c r="E64" s="254" t="s">
        <v>72</v>
      </c>
      <c r="F64" s="254" t="s">
        <v>320</v>
      </c>
      <c r="G64" s="254" t="s">
        <v>191</v>
      </c>
      <c r="H64" s="336" t="s">
        <v>72</v>
      </c>
      <c r="I64" s="255"/>
      <c r="J64" s="255"/>
      <c r="K64" s="255" t="s">
        <v>436</v>
      </c>
      <c r="L64" s="403">
        <v>0</v>
      </c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</row>
    <row r="65" spans="1:64" s="231" customFormat="1" ht="30" customHeight="1">
      <c r="A65" s="250"/>
      <c r="B65" s="254"/>
      <c r="C65" s="254"/>
      <c r="D65" s="254" t="s">
        <v>123</v>
      </c>
      <c r="E65" s="254" t="s">
        <v>72</v>
      </c>
      <c r="F65" s="254" t="s">
        <v>162</v>
      </c>
      <c r="G65" s="254" t="s">
        <v>398</v>
      </c>
      <c r="H65" s="336" t="s">
        <v>72</v>
      </c>
      <c r="I65" s="255">
        <v>42562</v>
      </c>
      <c r="J65" s="255">
        <v>43502</v>
      </c>
      <c r="K65" s="255"/>
      <c r="L65" s="403">
        <v>1</v>
      </c>
      <c r="M65" s="265">
        <f t="shared" ref="M65:V73" ca="1" si="32">IF((AND(M$3&gt;=$I65,M$3&lt;=$J65)),$L65,0)</f>
        <v>1</v>
      </c>
      <c r="N65" s="265">
        <f t="shared" ca="1" si="32"/>
        <v>1</v>
      </c>
      <c r="O65" s="265">
        <f t="shared" ca="1" si="32"/>
        <v>1</v>
      </c>
      <c r="P65" s="265">
        <f t="shared" ca="1" si="32"/>
        <v>1</v>
      </c>
      <c r="Q65" s="265">
        <f t="shared" ca="1" si="32"/>
        <v>1</v>
      </c>
      <c r="R65" s="265">
        <f t="shared" ca="1" si="32"/>
        <v>1</v>
      </c>
      <c r="S65" s="265">
        <f t="shared" ca="1" si="32"/>
        <v>1</v>
      </c>
      <c r="T65" s="265">
        <f t="shared" ca="1" si="32"/>
        <v>1</v>
      </c>
      <c r="U65" s="265">
        <f t="shared" ca="1" si="32"/>
        <v>1</v>
      </c>
      <c r="V65" s="265">
        <f t="shared" ca="1" si="32"/>
        <v>1</v>
      </c>
      <c r="W65" s="265">
        <f t="shared" ref="W65:AF73" ca="1" si="33">IF((AND(W$3&gt;=$I65,W$3&lt;=$J65)),$L65,0)</f>
        <v>1</v>
      </c>
      <c r="X65" s="265">
        <f t="shared" ca="1" si="33"/>
        <v>1</v>
      </c>
      <c r="Y65" s="265">
        <f t="shared" ca="1" si="33"/>
        <v>1</v>
      </c>
      <c r="Z65" s="265">
        <f t="shared" ca="1" si="33"/>
        <v>1</v>
      </c>
      <c r="AA65" s="265">
        <f t="shared" ca="1" si="33"/>
        <v>1</v>
      </c>
      <c r="AB65" s="265">
        <f t="shared" ca="1" si="33"/>
        <v>1</v>
      </c>
      <c r="AC65" s="265">
        <f t="shared" ca="1" si="33"/>
        <v>1</v>
      </c>
      <c r="AD65" s="265">
        <f t="shared" ca="1" si="33"/>
        <v>1</v>
      </c>
      <c r="AE65" s="265">
        <f t="shared" ca="1" si="33"/>
        <v>1</v>
      </c>
      <c r="AF65" s="265">
        <f t="shared" ca="1" si="33"/>
        <v>1</v>
      </c>
      <c r="AG65" s="265">
        <f t="shared" ref="AG65:AP73" ca="1" si="34">IF((AND(AG$3&gt;=$I65,AG$3&lt;=$J65)),$L65,0)</f>
        <v>1</v>
      </c>
      <c r="AH65" s="265">
        <f t="shared" ca="1" si="34"/>
        <v>1</v>
      </c>
      <c r="AI65" s="265">
        <f t="shared" ca="1" si="34"/>
        <v>1</v>
      </c>
      <c r="AJ65" s="265">
        <f t="shared" ca="1" si="34"/>
        <v>1</v>
      </c>
      <c r="AK65" s="265">
        <f t="shared" ca="1" si="34"/>
        <v>1</v>
      </c>
      <c r="AL65" s="265">
        <f t="shared" ca="1" si="34"/>
        <v>1</v>
      </c>
      <c r="AM65" s="265">
        <f t="shared" ca="1" si="34"/>
        <v>1</v>
      </c>
      <c r="AN65" s="265">
        <f t="shared" ca="1" si="34"/>
        <v>1</v>
      </c>
      <c r="AO65" s="265">
        <f t="shared" ca="1" si="34"/>
        <v>1</v>
      </c>
      <c r="AP65" s="265">
        <f t="shared" ca="1" si="34"/>
        <v>1</v>
      </c>
      <c r="AQ65" s="265">
        <f t="shared" ref="AQ65:AZ73" ca="1" si="35">IF((AND(AQ$3&gt;=$I65,AQ$3&lt;=$J65)),$L65,0)</f>
        <v>1</v>
      </c>
      <c r="AR65" s="265">
        <f t="shared" ca="1" si="35"/>
        <v>1</v>
      </c>
      <c r="AS65" s="265">
        <f t="shared" ca="1" si="35"/>
        <v>1</v>
      </c>
      <c r="AT65" s="265">
        <f t="shared" ca="1" si="35"/>
        <v>1</v>
      </c>
      <c r="AU65" s="265">
        <f t="shared" ca="1" si="35"/>
        <v>1</v>
      </c>
      <c r="AV65" s="265">
        <f t="shared" ca="1" si="35"/>
        <v>1</v>
      </c>
      <c r="AW65" s="265">
        <f t="shared" ca="1" si="35"/>
        <v>1</v>
      </c>
      <c r="AX65" s="265">
        <f t="shared" ca="1" si="35"/>
        <v>1</v>
      </c>
      <c r="AY65" s="265">
        <f t="shared" ca="1" si="35"/>
        <v>1</v>
      </c>
      <c r="AZ65" s="265">
        <f t="shared" ca="1" si="35"/>
        <v>1</v>
      </c>
      <c r="BA65" s="265">
        <f t="shared" ref="BA65:BL73" ca="1" si="36">IF((AND(BA$3&gt;=$I65,BA$3&lt;=$J65)),$L65,0)</f>
        <v>1</v>
      </c>
      <c r="BB65" s="265">
        <f t="shared" ca="1" si="36"/>
        <v>1</v>
      </c>
      <c r="BC65" s="265">
        <f t="shared" ca="1" si="36"/>
        <v>1</v>
      </c>
      <c r="BD65" s="265">
        <f t="shared" ca="1" si="36"/>
        <v>1</v>
      </c>
      <c r="BE65" s="265">
        <f t="shared" ca="1" si="36"/>
        <v>1</v>
      </c>
      <c r="BF65" s="265">
        <f t="shared" ca="1" si="36"/>
        <v>1</v>
      </c>
      <c r="BG65" s="265">
        <f t="shared" ca="1" si="36"/>
        <v>1</v>
      </c>
      <c r="BH65" s="265">
        <f t="shared" ca="1" si="36"/>
        <v>1</v>
      </c>
      <c r="BI65" s="265">
        <f t="shared" ca="1" si="36"/>
        <v>1</v>
      </c>
      <c r="BJ65" s="265">
        <f t="shared" ca="1" si="36"/>
        <v>1</v>
      </c>
      <c r="BK65" s="265">
        <f t="shared" ca="1" si="36"/>
        <v>1</v>
      </c>
      <c r="BL65" s="265">
        <f t="shared" ca="1" si="36"/>
        <v>1</v>
      </c>
    </row>
    <row r="66" spans="1:64" s="231" customFormat="1" ht="30" customHeight="1">
      <c r="A66" s="250"/>
      <c r="B66" s="254"/>
      <c r="C66" s="254"/>
      <c r="D66" s="254" t="s">
        <v>123</v>
      </c>
      <c r="E66" s="254" t="s">
        <v>72</v>
      </c>
      <c r="F66" s="254" t="s">
        <v>178</v>
      </c>
      <c r="G66" s="254" t="s">
        <v>398</v>
      </c>
      <c r="H66" s="336" t="s">
        <v>72</v>
      </c>
      <c r="I66" s="255">
        <v>42594</v>
      </c>
      <c r="J66" s="255">
        <v>43220</v>
      </c>
      <c r="K66" s="255"/>
      <c r="L66" s="403">
        <v>1</v>
      </c>
      <c r="M66" s="265">
        <f t="shared" ca="1" si="32"/>
        <v>1</v>
      </c>
      <c r="N66" s="265">
        <f t="shared" ca="1" si="32"/>
        <v>1</v>
      </c>
      <c r="O66" s="265">
        <f t="shared" ca="1" si="32"/>
        <v>1</v>
      </c>
      <c r="P66" s="265">
        <f t="shared" ca="1" si="32"/>
        <v>1</v>
      </c>
      <c r="Q66" s="265">
        <f t="shared" ca="1" si="32"/>
        <v>1</v>
      </c>
      <c r="R66" s="265">
        <f t="shared" ca="1" si="32"/>
        <v>1</v>
      </c>
      <c r="S66" s="265">
        <f t="shared" ca="1" si="32"/>
        <v>1</v>
      </c>
      <c r="T66" s="265">
        <f t="shared" ca="1" si="32"/>
        <v>1</v>
      </c>
      <c r="U66" s="265">
        <f t="shared" ca="1" si="32"/>
        <v>1</v>
      </c>
      <c r="V66" s="265">
        <f t="shared" ca="1" si="32"/>
        <v>1</v>
      </c>
      <c r="W66" s="265">
        <f t="shared" ca="1" si="33"/>
        <v>1</v>
      </c>
      <c r="X66" s="265">
        <f t="shared" ca="1" si="33"/>
        <v>1</v>
      </c>
      <c r="Y66" s="265">
        <f t="shared" ca="1" si="33"/>
        <v>1</v>
      </c>
      <c r="Z66" s="265">
        <f t="shared" ca="1" si="33"/>
        <v>1</v>
      </c>
      <c r="AA66" s="265">
        <f t="shared" ca="1" si="33"/>
        <v>1</v>
      </c>
      <c r="AB66" s="265">
        <f t="shared" ca="1" si="33"/>
        <v>1</v>
      </c>
      <c r="AC66" s="265">
        <f t="shared" ca="1" si="33"/>
        <v>1</v>
      </c>
      <c r="AD66" s="265">
        <f t="shared" ca="1" si="33"/>
        <v>1</v>
      </c>
      <c r="AE66" s="265">
        <f t="shared" ca="1" si="33"/>
        <v>1</v>
      </c>
      <c r="AF66" s="265">
        <f t="shared" ca="1" si="33"/>
        <v>1</v>
      </c>
      <c r="AG66" s="265">
        <f t="shared" ca="1" si="34"/>
        <v>1</v>
      </c>
      <c r="AH66" s="265">
        <f t="shared" ca="1" si="34"/>
        <v>1</v>
      </c>
      <c r="AI66" s="265">
        <f t="shared" ca="1" si="34"/>
        <v>1</v>
      </c>
      <c r="AJ66" s="265">
        <f t="shared" ca="1" si="34"/>
        <v>1</v>
      </c>
      <c r="AK66" s="265">
        <f t="shared" ca="1" si="34"/>
        <v>1</v>
      </c>
      <c r="AL66" s="265">
        <f t="shared" ca="1" si="34"/>
        <v>1</v>
      </c>
      <c r="AM66" s="265">
        <f t="shared" ca="1" si="34"/>
        <v>1</v>
      </c>
      <c r="AN66" s="265">
        <f t="shared" ca="1" si="34"/>
        <v>1</v>
      </c>
      <c r="AO66" s="265">
        <f t="shared" ca="1" si="34"/>
        <v>1</v>
      </c>
      <c r="AP66" s="265">
        <f t="shared" ca="1" si="34"/>
        <v>1</v>
      </c>
      <c r="AQ66" s="265">
        <f t="shared" ca="1" si="35"/>
        <v>1</v>
      </c>
      <c r="AR66" s="265">
        <f t="shared" ca="1" si="35"/>
        <v>1</v>
      </c>
      <c r="AS66" s="265">
        <f t="shared" ca="1" si="35"/>
        <v>1</v>
      </c>
      <c r="AT66" s="265">
        <f t="shared" ca="1" si="35"/>
        <v>1</v>
      </c>
      <c r="AU66" s="265">
        <f t="shared" ca="1" si="35"/>
        <v>1</v>
      </c>
      <c r="AV66" s="265">
        <f t="shared" ca="1" si="35"/>
        <v>1</v>
      </c>
      <c r="AW66" s="265">
        <f t="shared" ca="1" si="35"/>
        <v>1</v>
      </c>
      <c r="AX66" s="265">
        <f t="shared" ca="1" si="35"/>
        <v>1</v>
      </c>
      <c r="AY66" s="265">
        <f t="shared" ca="1" si="35"/>
        <v>1</v>
      </c>
      <c r="AZ66" s="265">
        <f t="shared" ca="1" si="35"/>
        <v>1</v>
      </c>
      <c r="BA66" s="265">
        <f t="shared" ca="1" si="36"/>
        <v>1</v>
      </c>
      <c r="BB66" s="265">
        <f t="shared" ca="1" si="36"/>
        <v>1</v>
      </c>
      <c r="BC66" s="265">
        <f t="shared" ca="1" si="36"/>
        <v>1</v>
      </c>
      <c r="BD66" s="265">
        <f t="shared" ca="1" si="36"/>
        <v>1</v>
      </c>
      <c r="BE66" s="265">
        <f t="shared" ca="1" si="36"/>
        <v>1</v>
      </c>
      <c r="BF66" s="265">
        <f t="shared" ca="1" si="36"/>
        <v>1</v>
      </c>
      <c r="BG66" s="265">
        <f t="shared" ca="1" si="36"/>
        <v>1</v>
      </c>
      <c r="BH66" s="265">
        <f t="shared" ca="1" si="36"/>
        <v>1</v>
      </c>
      <c r="BI66" s="265">
        <f t="shared" ca="1" si="36"/>
        <v>1</v>
      </c>
      <c r="BJ66" s="265">
        <f t="shared" ca="1" si="36"/>
        <v>1</v>
      </c>
      <c r="BK66" s="265">
        <f t="shared" ca="1" si="36"/>
        <v>1</v>
      </c>
      <c r="BL66" s="265">
        <f t="shared" ca="1" si="36"/>
        <v>1</v>
      </c>
    </row>
    <row r="67" spans="1:64" s="231" customFormat="1" ht="30" customHeight="1">
      <c r="A67" s="250"/>
      <c r="B67" s="254"/>
      <c r="C67" s="254"/>
      <c r="D67" s="254" t="s">
        <v>123</v>
      </c>
      <c r="E67" s="254" t="s">
        <v>72</v>
      </c>
      <c r="F67" s="254" t="s">
        <v>189</v>
      </c>
      <c r="G67" s="254" t="s">
        <v>191</v>
      </c>
      <c r="H67" s="336" t="s">
        <v>72</v>
      </c>
      <c r="I67" s="255">
        <v>42624</v>
      </c>
      <c r="J67" s="255">
        <v>43190</v>
      </c>
      <c r="K67" s="255"/>
      <c r="L67" s="403">
        <v>1</v>
      </c>
      <c r="M67" s="265">
        <f t="shared" ca="1" si="32"/>
        <v>1</v>
      </c>
      <c r="N67" s="265">
        <f t="shared" ca="1" si="32"/>
        <v>1</v>
      </c>
      <c r="O67" s="265">
        <f t="shared" ca="1" si="32"/>
        <v>1</v>
      </c>
      <c r="P67" s="265">
        <f t="shared" ca="1" si="32"/>
        <v>1</v>
      </c>
      <c r="Q67" s="265">
        <f t="shared" ca="1" si="32"/>
        <v>1</v>
      </c>
      <c r="R67" s="265">
        <f t="shared" ca="1" si="32"/>
        <v>1</v>
      </c>
      <c r="S67" s="265">
        <f t="shared" ca="1" si="32"/>
        <v>1</v>
      </c>
      <c r="T67" s="265">
        <f t="shared" ca="1" si="32"/>
        <v>1</v>
      </c>
      <c r="U67" s="265">
        <f t="shared" ca="1" si="32"/>
        <v>1</v>
      </c>
      <c r="V67" s="265">
        <f t="shared" ca="1" si="32"/>
        <v>1</v>
      </c>
      <c r="W67" s="265">
        <f t="shared" ca="1" si="33"/>
        <v>1</v>
      </c>
      <c r="X67" s="265">
        <f t="shared" ca="1" si="33"/>
        <v>1</v>
      </c>
      <c r="Y67" s="265">
        <f t="shared" ca="1" si="33"/>
        <v>1</v>
      </c>
      <c r="Z67" s="265">
        <f t="shared" ca="1" si="33"/>
        <v>1</v>
      </c>
      <c r="AA67" s="265">
        <f t="shared" ca="1" si="33"/>
        <v>1</v>
      </c>
      <c r="AB67" s="265">
        <f t="shared" ca="1" si="33"/>
        <v>1</v>
      </c>
      <c r="AC67" s="265">
        <f t="shared" ca="1" si="33"/>
        <v>1</v>
      </c>
      <c r="AD67" s="265">
        <f t="shared" ca="1" si="33"/>
        <v>1</v>
      </c>
      <c r="AE67" s="265">
        <f t="shared" ca="1" si="33"/>
        <v>1</v>
      </c>
      <c r="AF67" s="265">
        <f t="shared" ca="1" si="33"/>
        <v>1</v>
      </c>
      <c r="AG67" s="265">
        <f t="shared" ca="1" si="34"/>
        <v>1</v>
      </c>
      <c r="AH67" s="265">
        <f t="shared" ca="1" si="34"/>
        <v>1</v>
      </c>
      <c r="AI67" s="265">
        <f t="shared" ca="1" si="34"/>
        <v>1</v>
      </c>
      <c r="AJ67" s="265">
        <f t="shared" ca="1" si="34"/>
        <v>1</v>
      </c>
      <c r="AK67" s="265">
        <f t="shared" ca="1" si="34"/>
        <v>1</v>
      </c>
      <c r="AL67" s="265">
        <f t="shared" ca="1" si="34"/>
        <v>1</v>
      </c>
      <c r="AM67" s="265">
        <f t="shared" ca="1" si="34"/>
        <v>1</v>
      </c>
      <c r="AN67" s="265">
        <f t="shared" ca="1" si="34"/>
        <v>1</v>
      </c>
      <c r="AO67" s="265">
        <f t="shared" ca="1" si="34"/>
        <v>1</v>
      </c>
      <c r="AP67" s="265">
        <f t="shared" ca="1" si="34"/>
        <v>1</v>
      </c>
      <c r="AQ67" s="265">
        <f t="shared" ca="1" si="35"/>
        <v>1</v>
      </c>
      <c r="AR67" s="265">
        <f t="shared" ca="1" si="35"/>
        <v>1</v>
      </c>
      <c r="AS67" s="265">
        <f t="shared" ca="1" si="35"/>
        <v>1</v>
      </c>
      <c r="AT67" s="265">
        <f t="shared" ca="1" si="35"/>
        <v>1</v>
      </c>
      <c r="AU67" s="265">
        <f t="shared" ca="1" si="35"/>
        <v>1</v>
      </c>
      <c r="AV67" s="265">
        <f t="shared" ca="1" si="35"/>
        <v>1</v>
      </c>
      <c r="AW67" s="265">
        <f t="shared" ca="1" si="35"/>
        <v>1</v>
      </c>
      <c r="AX67" s="265">
        <f t="shared" ca="1" si="35"/>
        <v>1</v>
      </c>
      <c r="AY67" s="265">
        <f t="shared" ca="1" si="35"/>
        <v>1</v>
      </c>
      <c r="AZ67" s="265">
        <f t="shared" ca="1" si="35"/>
        <v>1</v>
      </c>
      <c r="BA67" s="265">
        <f t="shared" ca="1" si="36"/>
        <v>1</v>
      </c>
      <c r="BB67" s="265">
        <f t="shared" ca="1" si="36"/>
        <v>0</v>
      </c>
      <c r="BC67" s="265">
        <f t="shared" ca="1" si="36"/>
        <v>0</v>
      </c>
      <c r="BD67" s="265">
        <f t="shared" ca="1" si="36"/>
        <v>0</v>
      </c>
      <c r="BE67" s="265">
        <f t="shared" ca="1" si="36"/>
        <v>0</v>
      </c>
      <c r="BF67" s="265">
        <f t="shared" ca="1" si="36"/>
        <v>0</v>
      </c>
      <c r="BG67" s="265">
        <f t="shared" ca="1" si="36"/>
        <v>0</v>
      </c>
      <c r="BH67" s="265">
        <f t="shared" ca="1" si="36"/>
        <v>0</v>
      </c>
      <c r="BI67" s="265">
        <f t="shared" ca="1" si="36"/>
        <v>0</v>
      </c>
      <c r="BJ67" s="265">
        <f t="shared" ca="1" si="36"/>
        <v>0</v>
      </c>
      <c r="BK67" s="265">
        <f t="shared" ca="1" si="36"/>
        <v>0</v>
      </c>
      <c r="BL67" s="265">
        <f t="shared" ca="1" si="36"/>
        <v>0</v>
      </c>
    </row>
    <row r="68" spans="1:64" s="231" customFormat="1" ht="30" customHeight="1">
      <c r="A68" s="250"/>
      <c r="B68" s="254"/>
      <c r="C68" s="254"/>
      <c r="D68" s="254" t="s">
        <v>123</v>
      </c>
      <c r="E68" s="254" t="s">
        <v>72</v>
      </c>
      <c r="F68" s="254" t="s">
        <v>192</v>
      </c>
      <c r="G68" s="254" t="s">
        <v>191</v>
      </c>
      <c r="H68" s="336" t="s">
        <v>72</v>
      </c>
      <c r="I68" s="255">
        <v>42821</v>
      </c>
      <c r="J68" s="255">
        <v>43373</v>
      </c>
      <c r="K68" s="255"/>
      <c r="L68" s="403">
        <v>1</v>
      </c>
      <c r="M68" s="265">
        <f t="shared" ca="1" si="32"/>
        <v>1</v>
      </c>
      <c r="N68" s="265">
        <f t="shared" ca="1" si="32"/>
        <v>1</v>
      </c>
      <c r="O68" s="265">
        <f t="shared" ca="1" si="32"/>
        <v>1</v>
      </c>
      <c r="P68" s="265">
        <f t="shared" ca="1" si="32"/>
        <v>1</v>
      </c>
      <c r="Q68" s="265">
        <f t="shared" ca="1" si="32"/>
        <v>1</v>
      </c>
      <c r="R68" s="265">
        <f t="shared" ca="1" si="32"/>
        <v>1</v>
      </c>
      <c r="S68" s="265">
        <f t="shared" ca="1" si="32"/>
        <v>1</v>
      </c>
      <c r="T68" s="265">
        <f t="shared" ca="1" si="32"/>
        <v>1</v>
      </c>
      <c r="U68" s="265">
        <f t="shared" ca="1" si="32"/>
        <v>1</v>
      </c>
      <c r="V68" s="265">
        <f t="shared" ca="1" si="32"/>
        <v>1</v>
      </c>
      <c r="W68" s="265">
        <f t="shared" ca="1" si="33"/>
        <v>1</v>
      </c>
      <c r="X68" s="265">
        <f t="shared" ca="1" si="33"/>
        <v>1</v>
      </c>
      <c r="Y68" s="265">
        <f t="shared" ca="1" si="33"/>
        <v>1</v>
      </c>
      <c r="Z68" s="265">
        <f t="shared" ca="1" si="33"/>
        <v>1</v>
      </c>
      <c r="AA68" s="265">
        <f t="shared" ca="1" si="33"/>
        <v>1</v>
      </c>
      <c r="AB68" s="265">
        <f t="shared" ca="1" si="33"/>
        <v>1</v>
      </c>
      <c r="AC68" s="265">
        <f t="shared" ca="1" si="33"/>
        <v>1</v>
      </c>
      <c r="AD68" s="265">
        <f t="shared" ca="1" si="33"/>
        <v>1</v>
      </c>
      <c r="AE68" s="265">
        <f t="shared" ca="1" si="33"/>
        <v>1</v>
      </c>
      <c r="AF68" s="265">
        <f t="shared" ca="1" si="33"/>
        <v>1</v>
      </c>
      <c r="AG68" s="265">
        <f t="shared" ca="1" si="34"/>
        <v>1</v>
      </c>
      <c r="AH68" s="265">
        <f t="shared" ca="1" si="34"/>
        <v>1</v>
      </c>
      <c r="AI68" s="265">
        <f t="shared" ca="1" si="34"/>
        <v>1</v>
      </c>
      <c r="AJ68" s="265">
        <f t="shared" ca="1" si="34"/>
        <v>1</v>
      </c>
      <c r="AK68" s="265">
        <f t="shared" ca="1" si="34"/>
        <v>1</v>
      </c>
      <c r="AL68" s="265">
        <f t="shared" ca="1" si="34"/>
        <v>1</v>
      </c>
      <c r="AM68" s="265">
        <f t="shared" ca="1" si="34"/>
        <v>1</v>
      </c>
      <c r="AN68" s="265">
        <f t="shared" ca="1" si="34"/>
        <v>1</v>
      </c>
      <c r="AO68" s="265">
        <f t="shared" ca="1" si="34"/>
        <v>1</v>
      </c>
      <c r="AP68" s="265">
        <f t="shared" ca="1" si="34"/>
        <v>1</v>
      </c>
      <c r="AQ68" s="265">
        <f t="shared" ca="1" si="35"/>
        <v>1</v>
      </c>
      <c r="AR68" s="265">
        <f t="shared" ca="1" si="35"/>
        <v>1</v>
      </c>
      <c r="AS68" s="265">
        <f t="shared" ca="1" si="35"/>
        <v>1</v>
      </c>
      <c r="AT68" s="265">
        <f t="shared" ca="1" si="35"/>
        <v>1</v>
      </c>
      <c r="AU68" s="265">
        <f t="shared" ca="1" si="35"/>
        <v>1</v>
      </c>
      <c r="AV68" s="265">
        <f t="shared" ca="1" si="35"/>
        <v>1</v>
      </c>
      <c r="AW68" s="265">
        <f t="shared" ca="1" si="35"/>
        <v>1</v>
      </c>
      <c r="AX68" s="265">
        <f t="shared" ca="1" si="35"/>
        <v>1</v>
      </c>
      <c r="AY68" s="265">
        <f t="shared" ca="1" si="35"/>
        <v>1</v>
      </c>
      <c r="AZ68" s="265">
        <f t="shared" ca="1" si="35"/>
        <v>1</v>
      </c>
      <c r="BA68" s="265">
        <f t="shared" ca="1" si="36"/>
        <v>1</v>
      </c>
      <c r="BB68" s="265">
        <f t="shared" ca="1" si="36"/>
        <v>1</v>
      </c>
      <c r="BC68" s="265">
        <f t="shared" ca="1" si="36"/>
        <v>1</v>
      </c>
      <c r="BD68" s="265">
        <f t="shared" ca="1" si="36"/>
        <v>1</v>
      </c>
      <c r="BE68" s="265">
        <f t="shared" ca="1" si="36"/>
        <v>1</v>
      </c>
      <c r="BF68" s="265">
        <f t="shared" ca="1" si="36"/>
        <v>1</v>
      </c>
      <c r="BG68" s="265">
        <f t="shared" ca="1" si="36"/>
        <v>1</v>
      </c>
      <c r="BH68" s="265">
        <f t="shared" ca="1" si="36"/>
        <v>1</v>
      </c>
      <c r="BI68" s="265">
        <f t="shared" ca="1" si="36"/>
        <v>1</v>
      </c>
      <c r="BJ68" s="265">
        <f t="shared" ca="1" si="36"/>
        <v>1</v>
      </c>
      <c r="BK68" s="265">
        <f t="shared" ca="1" si="36"/>
        <v>1</v>
      </c>
      <c r="BL68" s="265">
        <f t="shared" ca="1" si="36"/>
        <v>1</v>
      </c>
    </row>
    <row r="69" spans="1:64" s="231" customFormat="1" ht="30" customHeight="1">
      <c r="A69" s="250"/>
      <c r="B69" s="254"/>
      <c r="C69" s="254"/>
      <c r="D69" s="254" t="s">
        <v>123</v>
      </c>
      <c r="E69" s="254" t="s">
        <v>72</v>
      </c>
      <c r="F69" s="254" t="s">
        <v>194</v>
      </c>
      <c r="G69" s="254" t="s">
        <v>191</v>
      </c>
      <c r="H69" s="336" t="s">
        <v>72</v>
      </c>
      <c r="I69" s="255">
        <v>42808</v>
      </c>
      <c r="J69" s="255">
        <v>43144</v>
      </c>
      <c r="K69" s="255"/>
      <c r="L69" s="403">
        <v>1</v>
      </c>
      <c r="M69" s="265">
        <f t="shared" ca="1" si="32"/>
        <v>0</v>
      </c>
      <c r="N69" s="265">
        <f t="shared" ca="1" si="32"/>
        <v>0</v>
      </c>
      <c r="O69" s="265">
        <f t="shared" ca="1" si="32"/>
        <v>0</v>
      </c>
      <c r="P69" s="265">
        <f t="shared" ca="1" si="32"/>
        <v>0</v>
      </c>
      <c r="Q69" s="265">
        <f t="shared" ca="1" si="32"/>
        <v>0</v>
      </c>
      <c r="R69" s="265">
        <f t="shared" ca="1" si="32"/>
        <v>0</v>
      </c>
      <c r="S69" s="265">
        <f t="shared" ca="1" si="32"/>
        <v>0</v>
      </c>
      <c r="T69" s="265">
        <f t="shared" ca="1" si="32"/>
        <v>0</v>
      </c>
      <c r="U69" s="265">
        <f t="shared" ca="1" si="32"/>
        <v>0</v>
      </c>
      <c r="V69" s="265">
        <f t="shared" ca="1" si="32"/>
        <v>0</v>
      </c>
      <c r="W69" s="265">
        <f t="shared" ca="1" si="33"/>
        <v>0</v>
      </c>
      <c r="X69" s="265">
        <f t="shared" ca="1" si="33"/>
        <v>0</v>
      </c>
      <c r="Y69" s="265">
        <f t="shared" ca="1" si="33"/>
        <v>0</v>
      </c>
      <c r="Z69" s="265">
        <f t="shared" ca="1" si="33"/>
        <v>0</v>
      </c>
      <c r="AA69" s="265">
        <f t="shared" ca="1" si="33"/>
        <v>0</v>
      </c>
      <c r="AB69" s="265">
        <f t="shared" ca="1" si="33"/>
        <v>0</v>
      </c>
      <c r="AC69" s="265">
        <f t="shared" ca="1" si="33"/>
        <v>0</v>
      </c>
      <c r="AD69" s="265">
        <f t="shared" ca="1" si="33"/>
        <v>0</v>
      </c>
      <c r="AE69" s="265">
        <f t="shared" ca="1" si="33"/>
        <v>0</v>
      </c>
      <c r="AF69" s="265">
        <f t="shared" ca="1" si="33"/>
        <v>0</v>
      </c>
      <c r="AG69" s="265">
        <f t="shared" ca="1" si="34"/>
        <v>0</v>
      </c>
      <c r="AH69" s="265">
        <f t="shared" ca="1" si="34"/>
        <v>0</v>
      </c>
      <c r="AI69" s="265">
        <f t="shared" ca="1" si="34"/>
        <v>0</v>
      </c>
      <c r="AJ69" s="265">
        <f t="shared" ca="1" si="34"/>
        <v>0</v>
      </c>
      <c r="AK69" s="265">
        <f t="shared" ca="1" si="34"/>
        <v>0</v>
      </c>
      <c r="AL69" s="265">
        <f t="shared" ca="1" si="34"/>
        <v>0</v>
      </c>
      <c r="AM69" s="265">
        <f t="shared" ca="1" si="34"/>
        <v>0</v>
      </c>
      <c r="AN69" s="265">
        <f t="shared" ca="1" si="34"/>
        <v>0</v>
      </c>
      <c r="AO69" s="265">
        <f t="shared" ca="1" si="34"/>
        <v>0</v>
      </c>
      <c r="AP69" s="265">
        <f t="shared" ca="1" si="34"/>
        <v>0</v>
      </c>
      <c r="AQ69" s="265">
        <f t="shared" ca="1" si="35"/>
        <v>0</v>
      </c>
      <c r="AR69" s="265">
        <f t="shared" ca="1" si="35"/>
        <v>0</v>
      </c>
      <c r="AS69" s="265">
        <f t="shared" ca="1" si="35"/>
        <v>0</v>
      </c>
      <c r="AT69" s="265">
        <f t="shared" ca="1" si="35"/>
        <v>0</v>
      </c>
      <c r="AU69" s="265">
        <f t="shared" ca="1" si="35"/>
        <v>0</v>
      </c>
      <c r="AV69" s="265">
        <f t="shared" ca="1" si="35"/>
        <v>0</v>
      </c>
      <c r="AW69" s="265">
        <f t="shared" ca="1" si="35"/>
        <v>0</v>
      </c>
      <c r="AX69" s="265">
        <f t="shared" ca="1" si="35"/>
        <v>0</v>
      </c>
      <c r="AY69" s="265">
        <f t="shared" ca="1" si="35"/>
        <v>0</v>
      </c>
      <c r="AZ69" s="265">
        <f t="shared" ca="1" si="35"/>
        <v>0</v>
      </c>
      <c r="BA69" s="265">
        <f t="shared" ca="1" si="36"/>
        <v>0</v>
      </c>
      <c r="BB69" s="265">
        <f t="shared" ca="1" si="36"/>
        <v>0</v>
      </c>
      <c r="BC69" s="265">
        <f t="shared" ca="1" si="36"/>
        <v>0</v>
      </c>
      <c r="BD69" s="265">
        <f t="shared" ca="1" si="36"/>
        <v>0</v>
      </c>
      <c r="BE69" s="265">
        <f t="shared" ca="1" si="36"/>
        <v>0</v>
      </c>
      <c r="BF69" s="265">
        <f t="shared" ca="1" si="36"/>
        <v>0</v>
      </c>
      <c r="BG69" s="265">
        <f t="shared" ca="1" si="36"/>
        <v>0</v>
      </c>
      <c r="BH69" s="265">
        <f t="shared" ca="1" si="36"/>
        <v>0</v>
      </c>
      <c r="BI69" s="265">
        <f t="shared" ca="1" si="36"/>
        <v>0</v>
      </c>
      <c r="BJ69" s="265">
        <f t="shared" ca="1" si="36"/>
        <v>0</v>
      </c>
      <c r="BK69" s="265">
        <f t="shared" ca="1" si="36"/>
        <v>0</v>
      </c>
      <c r="BL69" s="265">
        <f t="shared" ca="1" si="36"/>
        <v>0</v>
      </c>
    </row>
    <row r="70" spans="1:64" s="231" customFormat="1" ht="30" customHeight="1">
      <c r="A70" s="250"/>
      <c r="B70" s="254"/>
      <c r="C70" s="254"/>
      <c r="D70" s="254" t="s">
        <v>123</v>
      </c>
      <c r="E70" s="254" t="s">
        <v>72</v>
      </c>
      <c r="F70" s="254" t="s">
        <v>307</v>
      </c>
      <c r="G70" s="254" t="s">
        <v>191</v>
      </c>
      <c r="H70" s="336" t="s">
        <v>72</v>
      </c>
      <c r="I70" s="255">
        <v>42700</v>
      </c>
      <c r="J70" s="255">
        <v>43220</v>
      </c>
      <c r="K70" s="255"/>
      <c r="L70" s="403">
        <v>1</v>
      </c>
      <c r="M70" s="265">
        <f t="shared" ca="1" si="32"/>
        <v>1</v>
      </c>
      <c r="N70" s="265">
        <f t="shared" ca="1" si="32"/>
        <v>1</v>
      </c>
      <c r="O70" s="265">
        <f t="shared" ca="1" si="32"/>
        <v>1</v>
      </c>
      <c r="P70" s="265">
        <f t="shared" ca="1" si="32"/>
        <v>1</v>
      </c>
      <c r="Q70" s="265">
        <f t="shared" ca="1" si="32"/>
        <v>1</v>
      </c>
      <c r="R70" s="265">
        <f t="shared" ca="1" si="32"/>
        <v>1</v>
      </c>
      <c r="S70" s="265">
        <f t="shared" ca="1" si="32"/>
        <v>1</v>
      </c>
      <c r="T70" s="265">
        <f t="shared" ca="1" si="32"/>
        <v>1</v>
      </c>
      <c r="U70" s="265">
        <f t="shared" ca="1" si="32"/>
        <v>1</v>
      </c>
      <c r="V70" s="265">
        <f t="shared" ca="1" si="32"/>
        <v>1</v>
      </c>
      <c r="W70" s="265">
        <f t="shared" ca="1" si="33"/>
        <v>1</v>
      </c>
      <c r="X70" s="265">
        <f t="shared" ca="1" si="33"/>
        <v>1</v>
      </c>
      <c r="Y70" s="265">
        <f t="shared" ca="1" si="33"/>
        <v>1</v>
      </c>
      <c r="Z70" s="265">
        <f t="shared" ca="1" si="33"/>
        <v>1</v>
      </c>
      <c r="AA70" s="265">
        <f t="shared" ca="1" si="33"/>
        <v>1</v>
      </c>
      <c r="AB70" s="265">
        <f t="shared" ca="1" si="33"/>
        <v>1</v>
      </c>
      <c r="AC70" s="265">
        <f t="shared" ca="1" si="33"/>
        <v>1</v>
      </c>
      <c r="AD70" s="265">
        <f t="shared" ca="1" si="33"/>
        <v>1</v>
      </c>
      <c r="AE70" s="265">
        <f t="shared" ca="1" si="33"/>
        <v>1</v>
      </c>
      <c r="AF70" s="265">
        <f t="shared" ca="1" si="33"/>
        <v>1</v>
      </c>
      <c r="AG70" s="265">
        <f t="shared" ca="1" si="34"/>
        <v>1</v>
      </c>
      <c r="AH70" s="265">
        <f t="shared" ca="1" si="34"/>
        <v>1</v>
      </c>
      <c r="AI70" s="265">
        <f t="shared" ca="1" si="34"/>
        <v>1</v>
      </c>
      <c r="AJ70" s="265">
        <f t="shared" ca="1" si="34"/>
        <v>1</v>
      </c>
      <c r="AK70" s="265">
        <f t="shared" ca="1" si="34"/>
        <v>1</v>
      </c>
      <c r="AL70" s="265">
        <f t="shared" ca="1" si="34"/>
        <v>1</v>
      </c>
      <c r="AM70" s="265">
        <f t="shared" ca="1" si="34"/>
        <v>1</v>
      </c>
      <c r="AN70" s="265">
        <f t="shared" ca="1" si="34"/>
        <v>1</v>
      </c>
      <c r="AO70" s="265">
        <f t="shared" ca="1" si="34"/>
        <v>1</v>
      </c>
      <c r="AP70" s="265">
        <f t="shared" ca="1" si="34"/>
        <v>1</v>
      </c>
      <c r="AQ70" s="265">
        <f t="shared" ca="1" si="35"/>
        <v>1</v>
      </c>
      <c r="AR70" s="265">
        <f t="shared" ca="1" si="35"/>
        <v>1</v>
      </c>
      <c r="AS70" s="265">
        <f t="shared" ca="1" si="35"/>
        <v>1</v>
      </c>
      <c r="AT70" s="265">
        <f t="shared" ca="1" si="35"/>
        <v>1</v>
      </c>
      <c r="AU70" s="265">
        <f t="shared" ca="1" si="35"/>
        <v>1</v>
      </c>
      <c r="AV70" s="265">
        <f t="shared" ca="1" si="35"/>
        <v>1</v>
      </c>
      <c r="AW70" s="265">
        <f t="shared" ca="1" si="35"/>
        <v>1</v>
      </c>
      <c r="AX70" s="265">
        <f t="shared" ca="1" si="35"/>
        <v>1</v>
      </c>
      <c r="AY70" s="265">
        <f t="shared" ca="1" si="35"/>
        <v>1</v>
      </c>
      <c r="AZ70" s="265">
        <f t="shared" ca="1" si="35"/>
        <v>1</v>
      </c>
      <c r="BA70" s="265">
        <f t="shared" ca="1" si="36"/>
        <v>1</v>
      </c>
      <c r="BB70" s="265">
        <f t="shared" ca="1" si="36"/>
        <v>1</v>
      </c>
      <c r="BC70" s="265">
        <f t="shared" ca="1" si="36"/>
        <v>1</v>
      </c>
      <c r="BD70" s="265">
        <f t="shared" ca="1" si="36"/>
        <v>1</v>
      </c>
      <c r="BE70" s="265">
        <f t="shared" ca="1" si="36"/>
        <v>1</v>
      </c>
      <c r="BF70" s="265">
        <f t="shared" ca="1" si="36"/>
        <v>1</v>
      </c>
      <c r="BG70" s="265">
        <f t="shared" ca="1" si="36"/>
        <v>1</v>
      </c>
      <c r="BH70" s="265">
        <f t="shared" ca="1" si="36"/>
        <v>1</v>
      </c>
      <c r="BI70" s="265">
        <f t="shared" ca="1" si="36"/>
        <v>1</v>
      </c>
      <c r="BJ70" s="265">
        <f t="shared" ca="1" si="36"/>
        <v>1</v>
      </c>
      <c r="BK70" s="265">
        <f t="shared" ca="1" si="36"/>
        <v>1</v>
      </c>
      <c r="BL70" s="265">
        <f t="shared" ca="1" si="36"/>
        <v>1</v>
      </c>
    </row>
    <row r="71" spans="1:64" s="231" customFormat="1" ht="30" customHeight="1">
      <c r="A71" s="250"/>
      <c r="B71" s="254"/>
      <c r="C71" s="254"/>
      <c r="D71" s="254" t="s">
        <v>123</v>
      </c>
      <c r="E71" s="254" t="s">
        <v>72</v>
      </c>
      <c r="F71" s="254" t="s">
        <v>309</v>
      </c>
      <c r="G71" s="254" t="s">
        <v>398</v>
      </c>
      <c r="H71" s="336" t="s">
        <v>72</v>
      </c>
      <c r="I71" s="255">
        <v>42704</v>
      </c>
      <c r="J71" s="255">
        <v>43159</v>
      </c>
      <c r="K71" s="255"/>
      <c r="L71" s="403">
        <v>1</v>
      </c>
      <c r="M71" s="265">
        <f t="shared" ca="1" si="32"/>
        <v>1</v>
      </c>
      <c r="N71" s="265">
        <f t="shared" ca="1" si="32"/>
        <v>1</v>
      </c>
      <c r="O71" s="265">
        <f t="shared" ca="1" si="32"/>
        <v>1</v>
      </c>
      <c r="P71" s="265">
        <f t="shared" ca="1" si="32"/>
        <v>1</v>
      </c>
      <c r="Q71" s="265">
        <f t="shared" ca="1" si="32"/>
        <v>1</v>
      </c>
      <c r="R71" s="265">
        <f t="shared" ca="1" si="32"/>
        <v>1</v>
      </c>
      <c r="S71" s="265">
        <f t="shared" ca="1" si="32"/>
        <v>1</v>
      </c>
      <c r="T71" s="265">
        <f t="shared" ca="1" si="32"/>
        <v>1</v>
      </c>
      <c r="U71" s="265">
        <f t="shared" ca="1" si="32"/>
        <v>1</v>
      </c>
      <c r="V71" s="265">
        <f t="shared" ca="1" si="32"/>
        <v>1</v>
      </c>
      <c r="W71" s="265">
        <f t="shared" ca="1" si="33"/>
        <v>0</v>
      </c>
      <c r="X71" s="265">
        <f t="shared" ca="1" si="33"/>
        <v>0</v>
      </c>
      <c r="Y71" s="265">
        <f t="shared" ca="1" si="33"/>
        <v>0</v>
      </c>
      <c r="Z71" s="265">
        <f t="shared" ca="1" si="33"/>
        <v>0</v>
      </c>
      <c r="AA71" s="265">
        <f t="shared" ca="1" si="33"/>
        <v>0</v>
      </c>
      <c r="AB71" s="265">
        <f t="shared" ca="1" si="33"/>
        <v>0</v>
      </c>
      <c r="AC71" s="265">
        <f t="shared" ca="1" si="33"/>
        <v>0</v>
      </c>
      <c r="AD71" s="265">
        <f t="shared" ca="1" si="33"/>
        <v>0</v>
      </c>
      <c r="AE71" s="265">
        <f t="shared" ca="1" si="33"/>
        <v>0</v>
      </c>
      <c r="AF71" s="265">
        <f t="shared" ca="1" si="33"/>
        <v>0</v>
      </c>
      <c r="AG71" s="265">
        <f t="shared" ca="1" si="34"/>
        <v>0</v>
      </c>
      <c r="AH71" s="265">
        <f t="shared" ca="1" si="34"/>
        <v>0</v>
      </c>
      <c r="AI71" s="265">
        <f t="shared" ca="1" si="34"/>
        <v>0</v>
      </c>
      <c r="AJ71" s="265">
        <f t="shared" ca="1" si="34"/>
        <v>0</v>
      </c>
      <c r="AK71" s="265">
        <f t="shared" ca="1" si="34"/>
        <v>0</v>
      </c>
      <c r="AL71" s="265">
        <f t="shared" ca="1" si="34"/>
        <v>0</v>
      </c>
      <c r="AM71" s="265">
        <f t="shared" ca="1" si="34"/>
        <v>0</v>
      </c>
      <c r="AN71" s="265">
        <f t="shared" ca="1" si="34"/>
        <v>0</v>
      </c>
      <c r="AO71" s="265">
        <f t="shared" ca="1" si="34"/>
        <v>0</v>
      </c>
      <c r="AP71" s="265">
        <f t="shared" ca="1" si="34"/>
        <v>0</v>
      </c>
      <c r="AQ71" s="265">
        <f t="shared" ca="1" si="35"/>
        <v>0</v>
      </c>
      <c r="AR71" s="265">
        <f t="shared" ca="1" si="35"/>
        <v>0</v>
      </c>
      <c r="AS71" s="265">
        <f t="shared" ca="1" si="35"/>
        <v>0</v>
      </c>
      <c r="AT71" s="265">
        <f t="shared" ca="1" si="35"/>
        <v>0</v>
      </c>
      <c r="AU71" s="265">
        <f t="shared" ca="1" si="35"/>
        <v>0</v>
      </c>
      <c r="AV71" s="265">
        <f t="shared" ca="1" si="35"/>
        <v>0</v>
      </c>
      <c r="AW71" s="265">
        <f t="shared" ca="1" si="35"/>
        <v>0</v>
      </c>
      <c r="AX71" s="265">
        <f t="shared" ca="1" si="35"/>
        <v>0</v>
      </c>
      <c r="AY71" s="265">
        <f t="shared" ca="1" si="35"/>
        <v>0</v>
      </c>
      <c r="AZ71" s="265">
        <f t="shared" ca="1" si="35"/>
        <v>0</v>
      </c>
      <c r="BA71" s="265">
        <f t="shared" ca="1" si="36"/>
        <v>0</v>
      </c>
      <c r="BB71" s="265">
        <f t="shared" ca="1" si="36"/>
        <v>0</v>
      </c>
      <c r="BC71" s="265">
        <f t="shared" ca="1" si="36"/>
        <v>0</v>
      </c>
      <c r="BD71" s="265">
        <f t="shared" ca="1" si="36"/>
        <v>0</v>
      </c>
      <c r="BE71" s="265">
        <f t="shared" ca="1" si="36"/>
        <v>0</v>
      </c>
      <c r="BF71" s="265">
        <f t="shared" ca="1" si="36"/>
        <v>0</v>
      </c>
      <c r="BG71" s="265">
        <f t="shared" ca="1" si="36"/>
        <v>0</v>
      </c>
      <c r="BH71" s="265">
        <f t="shared" ca="1" si="36"/>
        <v>0</v>
      </c>
      <c r="BI71" s="265">
        <f t="shared" ca="1" si="36"/>
        <v>0</v>
      </c>
      <c r="BJ71" s="265">
        <f t="shared" ca="1" si="36"/>
        <v>0</v>
      </c>
      <c r="BK71" s="265">
        <f t="shared" ca="1" si="36"/>
        <v>0</v>
      </c>
      <c r="BL71" s="265">
        <f t="shared" ca="1" si="36"/>
        <v>0</v>
      </c>
    </row>
    <row r="72" spans="1:64" s="231" customFormat="1" ht="30" customHeight="1">
      <c r="A72" s="250"/>
      <c r="B72" s="254"/>
      <c r="C72" s="254"/>
      <c r="D72" s="254" t="s">
        <v>123</v>
      </c>
      <c r="E72" s="254" t="s">
        <v>72</v>
      </c>
      <c r="F72" s="254" t="s">
        <v>311</v>
      </c>
      <c r="G72" s="254" t="s">
        <v>191</v>
      </c>
      <c r="H72" s="336" t="s">
        <v>72</v>
      </c>
      <c r="I72" s="255">
        <v>42824</v>
      </c>
      <c r="J72" s="255">
        <v>43373</v>
      </c>
      <c r="K72" s="255"/>
      <c r="L72" s="403">
        <v>1</v>
      </c>
      <c r="M72" s="265">
        <f t="shared" ca="1" si="32"/>
        <v>1</v>
      </c>
      <c r="N72" s="265">
        <f t="shared" ca="1" si="32"/>
        <v>1</v>
      </c>
      <c r="O72" s="265">
        <f t="shared" ca="1" si="32"/>
        <v>1</v>
      </c>
      <c r="P72" s="265">
        <f t="shared" ca="1" si="32"/>
        <v>1</v>
      </c>
      <c r="Q72" s="265">
        <f t="shared" ca="1" si="32"/>
        <v>1</v>
      </c>
      <c r="R72" s="265">
        <f t="shared" ca="1" si="32"/>
        <v>1</v>
      </c>
      <c r="S72" s="265">
        <f t="shared" ca="1" si="32"/>
        <v>1</v>
      </c>
      <c r="T72" s="265">
        <f t="shared" ca="1" si="32"/>
        <v>1</v>
      </c>
      <c r="U72" s="265">
        <f t="shared" ca="1" si="32"/>
        <v>1</v>
      </c>
      <c r="V72" s="265">
        <f t="shared" ca="1" si="32"/>
        <v>1</v>
      </c>
      <c r="W72" s="265">
        <f t="shared" ca="1" si="33"/>
        <v>1</v>
      </c>
      <c r="X72" s="265">
        <f t="shared" ca="1" si="33"/>
        <v>1</v>
      </c>
      <c r="Y72" s="265">
        <f t="shared" ca="1" si="33"/>
        <v>1</v>
      </c>
      <c r="Z72" s="265">
        <f t="shared" ca="1" si="33"/>
        <v>1</v>
      </c>
      <c r="AA72" s="265">
        <f t="shared" ca="1" si="33"/>
        <v>1</v>
      </c>
      <c r="AB72" s="265">
        <f t="shared" ca="1" si="33"/>
        <v>1</v>
      </c>
      <c r="AC72" s="265">
        <f t="shared" ca="1" si="33"/>
        <v>1</v>
      </c>
      <c r="AD72" s="265">
        <f t="shared" ca="1" si="33"/>
        <v>1</v>
      </c>
      <c r="AE72" s="265">
        <f t="shared" ca="1" si="33"/>
        <v>1</v>
      </c>
      <c r="AF72" s="265">
        <f t="shared" ca="1" si="33"/>
        <v>1</v>
      </c>
      <c r="AG72" s="265">
        <f t="shared" ca="1" si="34"/>
        <v>1</v>
      </c>
      <c r="AH72" s="265">
        <f t="shared" ca="1" si="34"/>
        <v>1</v>
      </c>
      <c r="AI72" s="265">
        <f t="shared" ca="1" si="34"/>
        <v>1</v>
      </c>
      <c r="AJ72" s="265">
        <f t="shared" ca="1" si="34"/>
        <v>1</v>
      </c>
      <c r="AK72" s="265">
        <f t="shared" ca="1" si="34"/>
        <v>1</v>
      </c>
      <c r="AL72" s="265">
        <f t="shared" ca="1" si="34"/>
        <v>1</v>
      </c>
      <c r="AM72" s="265">
        <f t="shared" ca="1" si="34"/>
        <v>1</v>
      </c>
      <c r="AN72" s="265">
        <f t="shared" ca="1" si="34"/>
        <v>1</v>
      </c>
      <c r="AO72" s="265">
        <f t="shared" ca="1" si="34"/>
        <v>1</v>
      </c>
      <c r="AP72" s="265">
        <f t="shared" ca="1" si="34"/>
        <v>1</v>
      </c>
      <c r="AQ72" s="265">
        <f t="shared" ca="1" si="35"/>
        <v>1</v>
      </c>
      <c r="AR72" s="265">
        <f t="shared" ca="1" si="35"/>
        <v>1</v>
      </c>
      <c r="AS72" s="265">
        <f t="shared" ca="1" si="35"/>
        <v>1</v>
      </c>
      <c r="AT72" s="265">
        <f t="shared" ca="1" si="35"/>
        <v>1</v>
      </c>
      <c r="AU72" s="265">
        <f t="shared" ca="1" si="35"/>
        <v>1</v>
      </c>
      <c r="AV72" s="265">
        <f t="shared" ca="1" si="35"/>
        <v>1</v>
      </c>
      <c r="AW72" s="265">
        <f t="shared" ca="1" si="35"/>
        <v>1</v>
      </c>
      <c r="AX72" s="265">
        <f t="shared" ca="1" si="35"/>
        <v>1</v>
      </c>
      <c r="AY72" s="265">
        <f t="shared" ca="1" si="35"/>
        <v>1</v>
      </c>
      <c r="AZ72" s="265">
        <f t="shared" ca="1" si="35"/>
        <v>1</v>
      </c>
      <c r="BA72" s="265">
        <f t="shared" ca="1" si="36"/>
        <v>1</v>
      </c>
      <c r="BB72" s="265">
        <f t="shared" ca="1" si="36"/>
        <v>1</v>
      </c>
      <c r="BC72" s="265">
        <f t="shared" ca="1" si="36"/>
        <v>1</v>
      </c>
      <c r="BD72" s="265">
        <f t="shared" ca="1" si="36"/>
        <v>1</v>
      </c>
      <c r="BE72" s="265">
        <f t="shared" ca="1" si="36"/>
        <v>1</v>
      </c>
      <c r="BF72" s="265">
        <f t="shared" ca="1" si="36"/>
        <v>1</v>
      </c>
      <c r="BG72" s="265">
        <f t="shared" ca="1" si="36"/>
        <v>1</v>
      </c>
      <c r="BH72" s="265">
        <f t="shared" ca="1" si="36"/>
        <v>1</v>
      </c>
      <c r="BI72" s="265">
        <f t="shared" ca="1" si="36"/>
        <v>1</v>
      </c>
      <c r="BJ72" s="265">
        <f t="shared" ca="1" si="36"/>
        <v>1</v>
      </c>
      <c r="BK72" s="265">
        <f t="shared" ca="1" si="36"/>
        <v>1</v>
      </c>
      <c r="BL72" s="265">
        <f t="shared" ca="1" si="36"/>
        <v>1</v>
      </c>
    </row>
    <row r="73" spans="1:64" s="231" customFormat="1" ht="30" customHeight="1">
      <c r="A73" s="250"/>
      <c r="B73" s="254"/>
      <c r="C73" s="254"/>
      <c r="D73" s="254" t="s">
        <v>123</v>
      </c>
      <c r="E73" s="254" t="s">
        <v>72</v>
      </c>
      <c r="F73" s="254" t="s">
        <v>197</v>
      </c>
      <c r="G73" s="254" t="s">
        <v>191</v>
      </c>
      <c r="H73" s="336" t="s">
        <v>72</v>
      </c>
      <c r="I73" s="255">
        <v>42675</v>
      </c>
      <c r="J73" s="255">
        <v>43220</v>
      </c>
      <c r="K73" s="255"/>
      <c r="L73" s="403">
        <v>1</v>
      </c>
      <c r="M73" s="265">
        <f t="shared" ca="1" si="32"/>
        <v>1</v>
      </c>
      <c r="N73" s="265">
        <f t="shared" ca="1" si="32"/>
        <v>1</v>
      </c>
      <c r="O73" s="265">
        <f t="shared" ca="1" si="32"/>
        <v>1</v>
      </c>
      <c r="P73" s="265">
        <f t="shared" ca="1" si="32"/>
        <v>1</v>
      </c>
      <c r="Q73" s="265">
        <f t="shared" ca="1" si="32"/>
        <v>1</v>
      </c>
      <c r="R73" s="265">
        <f t="shared" ca="1" si="32"/>
        <v>1</v>
      </c>
      <c r="S73" s="265">
        <f t="shared" ca="1" si="32"/>
        <v>1</v>
      </c>
      <c r="T73" s="265">
        <f t="shared" ca="1" si="32"/>
        <v>1</v>
      </c>
      <c r="U73" s="265">
        <f t="shared" ca="1" si="32"/>
        <v>1</v>
      </c>
      <c r="V73" s="265">
        <f t="shared" ca="1" si="32"/>
        <v>1</v>
      </c>
      <c r="W73" s="265">
        <f t="shared" ca="1" si="33"/>
        <v>1</v>
      </c>
      <c r="X73" s="265">
        <f t="shared" ca="1" si="33"/>
        <v>1</v>
      </c>
      <c r="Y73" s="265">
        <f t="shared" ca="1" si="33"/>
        <v>1</v>
      </c>
      <c r="Z73" s="265">
        <f t="shared" ca="1" si="33"/>
        <v>1</v>
      </c>
      <c r="AA73" s="265">
        <f t="shared" ca="1" si="33"/>
        <v>1</v>
      </c>
      <c r="AB73" s="265">
        <f t="shared" ca="1" si="33"/>
        <v>1</v>
      </c>
      <c r="AC73" s="265">
        <f t="shared" ca="1" si="33"/>
        <v>1</v>
      </c>
      <c r="AD73" s="265">
        <f t="shared" ca="1" si="33"/>
        <v>1</v>
      </c>
      <c r="AE73" s="265">
        <f t="shared" ca="1" si="33"/>
        <v>1</v>
      </c>
      <c r="AF73" s="265">
        <f t="shared" ca="1" si="33"/>
        <v>1</v>
      </c>
      <c r="AG73" s="265">
        <f t="shared" ca="1" si="34"/>
        <v>1</v>
      </c>
      <c r="AH73" s="265">
        <f t="shared" ca="1" si="34"/>
        <v>1</v>
      </c>
      <c r="AI73" s="265">
        <f t="shared" ca="1" si="34"/>
        <v>1</v>
      </c>
      <c r="AJ73" s="265">
        <f t="shared" ca="1" si="34"/>
        <v>1</v>
      </c>
      <c r="AK73" s="265">
        <f t="shared" ca="1" si="34"/>
        <v>1</v>
      </c>
      <c r="AL73" s="265">
        <f t="shared" ca="1" si="34"/>
        <v>1</v>
      </c>
      <c r="AM73" s="265">
        <f t="shared" ca="1" si="34"/>
        <v>1</v>
      </c>
      <c r="AN73" s="265">
        <f t="shared" ca="1" si="34"/>
        <v>1</v>
      </c>
      <c r="AO73" s="265">
        <f t="shared" ca="1" si="34"/>
        <v>1</v>
      </c>
      <c r="AP73" s="265">
        <f t="shared" ca="1" si="34"/>
        <v>1</v>
      </c>
      <c r="AQ73" s="265">
        <f t="shared" ca="1" si="35"/>
        <v>1</v>
      </c>
      <c r="AR73" s="265">
        <f t="shared" ca="1" si="35"/>
        <v>1</v>
      </c>
      <c r="AS73" s="265">
        <f t="shared" ca="1" si="35"/>
        <v>1</v>
      </c>
      <c r="AT73" s="265">
        <f t="shared" ca="1" si="35"/>
        <v>1</v>
      </c>
      <c r="AU73" s="265">
        <f t="shared" ca="1" si="35"/>
        <v>1</v>
      </c>
      <c r="AV73" s="265">
        <f t="shared" ca="1" si="35"/>
        <v>1</v>
      </c>
      <c r="AW73" s="265">
        <f t="shared" ca="1" si="35"/>
        <v>1</v>
      </c>
      <c r="AX73" s="265">
        <f t="shared" ca="1" si="35"/>
        <v>1</v>
      </c>
      <c r="AY73" s="265">
        <f t="shared" ca="1" si="35"/>
        <v>1</v>
      </c>
      <c r="AZ73" s="265">
        <f t="shared" ca="1" si="35"/>
        <v>1</v>
      </c>
      <c r="BA73" s="265">
        <f t="shared" ca="1" si="36"/>
        <v>1</v>
      </c>
      <c r="BB73" s="265">
        <f t="shared" ca="1" si="36"/>
        <v>1</v>
      </c>
      <c r="BC73" s="265">
        <f t="shared" ca="1" si="36"/>
        <v>1</v>
      </c>
      <c r="BD73" s="265">
        <f t="shared" ca="1" si="36"/>
        <v>1</v>
      </c>
      <c r="BE73" s="265">
        <f t="shared" ca="1" si="36"/>
        <v>1</v>
      </c>
      <c r="BF73" s="265">
        <f t="shared" ca="1" si="36"/>
        <v>1</v>
      </c>
      <c r="BG73" s="265">
        <f t="shared" ca="1" si="36"/>
        <v>1</v>
      </c>
      <c r="BH73" s="265">
        <f t="shared" ca="1" si="36"/>
        <v>1</v>
      </c>
      <c r="BI73" s="265">
        <f t="shared" ca="1" si="36"/>
        <v>1</v>
      </c>
      <c r="BJ73" s="265">
        <f t="shared" ca="1" si="36"/>
        <v>1</v>
      </c>
      <c r="BK73" s="265">
        <f t="shared" ca="1" si="36"/>
        <v>1</v>
      </c>
      <c r="BL73" s="265">
        <f t="shared" ca="1" si="36"/>
        <v>1</v>
      </c>
    </row>
    <row r="74" spans="1:64" s="231" customFormat="1" ht="30" customHeight="1">
      <c r="A74" s="250"/>
      <c r="B74" s="254"/>
      <c r="C74" s="254"/>
      <c r="D74" s="254" t="s">
        <v>123</v>
      </c>
      <c r="E74" s="254" t="s">
        <v>72</v>
      </c>
      <c r="F74" s="254" t="s">
        <v>208</v>
      </c>
      <c r="G74" s="254" t="s">
        <v>191</v>
      </c>
      <c r="H74" s="336" t="s">
        <v>72</v>
      </c>
      <c r="I74" s="255">
        <v>42713</v>
      </c>
      <c r="J74" s="255">
        <v>43220</v>
      </c>
      <c r="K74" s="255"/>
      <c r="L74" s="403">
        <v>1</v>
      </c>
      <c r="M74" s="265">
        <f t="shared" ref="M74:V83" ca="1" si="37">IF((AND(M$3&gt;=$I74,M$3&lt;=$J74)),$L74,0)</f>
        <v>1</v>
      </c>
      <c r="N74" s="265">
        <f t="shared" ca="1" si="37"/>
        <v>1</v>
      </c>
      <c r="O74" s="265">
        <f t="shared" ca="1" si="37"/>
        <v>1</v>
      </c>
      <c r="P74" s="265">
        <f t="shared" ca="1" si="37"/>
        <v>1</v>
      </c>
      <c r="Q74" s="265">
        <f t="shared" ca="1" si="37"/>
        <v>1</v>
      </c>
      <c r="R74" s="265">
        <f t="shared" ca="1" si="37"/>
        <v>1</v>
      </c>
      <c r="S74" s="265">
        <f t="shared" ca="1" si="37"/>
        <v>1</v>
      </c>
      <c r="T74" s="265">
        <f t="shared" ca="1" si="37"/>
        <v>1</v>
      </c>
      <c r="U74" s="265">
        <f t="shared" ca="1" si="37"/>
        <v>1</v>
      </c>
      <c r="V74" s="265">
        <f t="shared" ca="1" si="37"/>
        <v>1</v>
      </c>
      <c r="W74" s="265">
        <f t="shared" ref="W74:AF83" ca="1" si="38">IF((AND(W$3&gt;=$I74,W$3&lt;=$J74)),$L74,0)</f>
        <v>1</v>
      </c>
      <c r="X74" s="265">
        <f t="shared" ca="1" si="38"/>
        <v>1</v>
      </c>
      <c r="Y74" s="265">
        <f t="shared" ca="1" si="38"/>
        <v>1</v>
      </c>
      <c r="Z74" s="265">
        <f t="shared" ca="1" si="38"/>
        <v>1</v>
      </c>
      <c r="AA74" s="265">
        <f t="shared" ca="1" si="38"/>
        <v>1</v>
      </c>
      <c r="AB74" s="265">
        <f t="shared" ca="1" si="38"/>
        <v>1</v>
      </c>
      <c r="AC74" s="265">
        <f t="shared" ca="1" si="38"/>
        <v>1</v>
      </c>
      <c r="AD74" s="265">
        <f t="shared" ca="1" si="38"/>
        <v>1</v>
      </c>
      <c r="AE74" s="265">
        <f t="shared" ca="1" si="38"/>
        <v>1</v>
      </c>
      <c r="AF74" s="265">
        <f t="shared" ca="1" si="38"/>
        <v>1</v>
      </c>
      <c r="AG74" s="265">
        <f t="shared" ref="AG74:AP83" ca="1" si="39">IF((AND(AG$3&gt;=$I74,AG$3&lt;=$J74)),$L74,0)</f>
        <v>1</v>
      </c>
      <c r="AH74" s="265">
        <f t="shared" ca="1" si="39"/>
        <v>1</v>
      </c>
      <c r="AI74" s="265">
        <f t="shared" ca="1" si="39"/>
        <v>1</v>
      </c>
      <c r="AJ74" s="265">
        <f t="shared" ca="1" si="39"/>
        <v>1</v>
      </c>
      <c r="AK74" s="265">
        <f t="shared" ca="1" si="39"/>
        <v>1</v>
      </c>
      <c r="AL74" s="265">
        <f t="shared" ca="1" si="39"/>
        <v>1</v>
      </c>
      <c r="AM74" s="265">
        <f t="shared" ca="1" si="39"/>
        <v>1</v>
      </c>
      <c r="AN74" s="265">
        <f t="shared" ca="1" si="39"/>
        <v>1</v>
      </c>
      <c r="AO74" s="265">
        <f t="shared" ca="1" si="39"/>
        <v>1</v>
      </c>
      <c r="AP74" s="265">
        <f t="shared" ca="1" si="39"/>
        <v>1</v>
      </c>
      <c r="AQ74" s="265">
        <f t="shared" ref="AQ74:AZ83" ca="1" si="40">IF((AND(AQ$3&gt;=$I74,AQ$3&lt;=$J74)),$L74,0)</f>
        <v>1</v>
      </c>
      <c r="AR74" s="265">
        <f t="shared" ca="1" si="40"/>
        <v>1</v>
      </c>
      <c r="AS74" s="265">
        <f t="shared" ca="1" si="40"/>
        <v>1</v>
      </c>
      <c r="AT74" s="265">
        <f t="shared" ca="1" si="40"/>
        <v>1</v>
      </c>
      <c r="AU74" s="265">
        <f t="shared" ca="1" si="40"/>
        <v>1</v>
      </c>
      <c r="AV74" s="265">
        <f t="shared" ca="1" si="40"/>
        <v>1</v>
      </c>
      <c r="AW74" s="265">
        <f t="shared" ca="1" si="40"/>
        <v>1</v>
      </c>
      <c r="AX74" s="265">
        <f t="shared" ca="1" si="40"/>
        <v>1</v>
      </c>
      <c r="AY74" s="265">
        <f t="shared" ca="1" si="40"/>
        <v>1</v>
      </c>
      <c r="AZ74" s="265">
        <f t="shared" ca="1" si="40"/>
        <v>1</v>
      </c>
      <c r="BA74" s="265">
        <f t="shared" ref="BA74:BL83" ca="1" si="41">IF((AND(BA$3&gt;=$I74,BA$3&lt;=$J74)),$L74,0)</f>
        <v>1</v>
      </c>
      <c r="BB74" s="265">
        <f t="shared" ca="1" si="41"/>
        <v>1</v>
      </c>
      <c r="BC74" s="265">
        <f t="shared" ca="1" si="41"/>
        <v>1</v>
      </c>
      <c r="BD74" s="265">
        <f t="shared" ca="1" si="41"/>
        <v>1</v>
      </c>
      <c r="BE74" s="265">
        <f t="shared" ca="1" si="41"/>
        <v>1</v>
      </c>
      <c r="BF74" s="265">
        <f t="shared" ca="1" si="41"/>
        <v>1</v>
      </c>
      <c r="BG74" s="265">
        <f t="shared" ca="1" si="41"/>
        <v>1</v>
      </c>
      <c r="BH74" s="265">
        <f t="shared" ca="1" si="41"/>
        <v>1</v>
      </c>
      <c r="BI74" s="265">
        <f t="shared" ca="1" si="41"/>
        <v>1</v>
      </c>
      <c r="BJ74" s="265">
        <f t="shared" ca="1" si="41"/>
        <v>1</v>
      </c>
      <c r="BK74" s="265">
        <f t="shared" ca="1" si="41"/>
        <v>1</v>
      </c>
      <c r="BL74" s="265">
        <f t="shared" ca="1" si="41"/>
        <v>1</v>
      </c>
    </row>
    <row r="75" spans="1:64" s="231" customFormat="1" ht="30" customHeight="1">
      <c r="A75" s="250"/>
      <c r="B75" s="254"/>
      <c r="C75" s="254"/>
      <c r="D75" s="254" t="s">
        <v>123</v>
      </c>
      <c r="E75" s="254" t="s">
        <v>72</v>
      </c>
      <c r="F75" s="254" t="s">
        <v>209</v>
      </c>
      <c r="G75" s="254" t="s">
        <v>191</v>
      </c>
      <c r="H75" s="336" t="s">
        <v>72</v>
      </c>
      <c r="I75" s="255">
        <v>42821</v>
      </c>
      <c r="J75" s="255">
        <v>43373</v>
      </c>
      <c r="K75" s="255"/>
      <c r="L75" s="403">
        <v>1</v>
      </c>
      <c r="M75" s="265">
        <f t="shared" ca="1" si="37"/>
        <v>1</v>
      </c>
      <c r="N75" s="265">
        <f t="shared" ca="1" si="37"/>
        <v>1</v>
      </c>
      <c r="O75" s="265">
        <f t="shared" ca="1" si="37"/>
        <v>1</v>
      </c>
      <c r="P75" s="265">
        <f t="shared" ca="1" si="37"/>
        <v>1</v>
      </c>
      <c r="Q75" s="265">
        <f t="shared" ca="1" si="37"/>
        <v>1</v>
      </c>
      <c r="R75" s="265">
        <f t="shared" ca="1" si="37"/>
        <v>1</v>
      </c>
      <c r="S75" s="265">
        <f t="shared" ca="1" si="37"/>
        <v>1</v>
      </c>
      <c r="T75" s="265">
        <f t="shared" ca="1" si="37"/>
        <v>1</v>
      </c>
      <c r="U75" s="265">
        <f t="shared" ca="1" si="37"/>
        <v>1</v>
      </c>
      <c r="V75" s="265">
        <f t="shared" ca="1" si="37"/>
        <v>1</v>
      </c>
      <c r="W75" s="265">
        <f t="shared" ca="1" si="38"/>
        <v>1</v>
      </c>
      <c r="X75" s="265">
        <f t="shared" ca="1" si="38"/>
        <v>1</v>
      </c>
      <c r="Y75" s="265">
        <f t="shared" ca="1" si="38"/>
        <v>1</v>
      </c>
      <c r="Z75" s="265">
        <f t="shared" ca="1" si="38"/>
        <v>1</v>
      </c>
      <c r="AA75" s="265">
        <f t="shared" ca="1" si="38"/>
        <v>1</v>
      </c>
      <c r="AB75" s="265">
        <f t="shared" ca="1" si="38"/>
        <v>1</v>
      </c>
      <c r="AC75" s="265">
        <f t="shared" ca="1" si="38"/>
        <v>1</v>
      </c>
      <c r="AD75" s="265">
        <f t="shared" ca="1" si="38"/>
        <v>1</v>
      </c>
      <c r="AE75" s="265">
        <f t="shared" ca="1" si="38"/>
        <v>1</v>
      </c>
      <c r="AF75" s="265">
        <f t="shared" ca="1" si="38"/>
        <v>1</v>
      </c>
      <c r="AG75" s="265">
        <f t="shared" ca="1" si="39"/>
        <v>1</v>
      </c>
      <c r="AH75" s="265">
        <f t="shared" ca="1" si="39"/>
        <v>1</v>
      </c>
      <c r="AI75" s="265">
        <f t="shared" ca="1" si="39"/>
        <v>1</v>
      </c>
      <c r="AJ75" s="265">
        <f t="shared" ca="1" si="39"/>
        <v>1</v>
      </c>
      <c r="AK75" s="265">
        <f t="shared" ca="1" si="39"/>
        <v>1</v>
      </c>
      <c r="AL75" s="265">
        <f t="shared" ca="1" si="39"/>
        <v>1</v>
      </c>
      <c r="AM75" s="265">
        <f t="shared" ca="1" si="39"/>
        <v>1</v>
      </c>
      <c r="AN75" s="265">
        <f t="shared" ca="1" si="39"/>
        <v>1</v>
      </c>
      <c r="AO75" s="265">
        <f t="shared" ca="1" si="39"/>
        <v>1</v>
      </c>
      <c r="AP75" s="265">
        <f t="shared" ca="1" si="39"/>
        <v>1</v>
      </c>
      <c r="AQ75" s="265">
        <f t="shared" ca="1" si="40"/>
        <v>1</v>
      </c>
      <c r="AR75" s="265">
        <f t="shared" ca="1" si="40"/>
        <v>1</v>
      </c>
      <c r="AS75" s="265">
        <f t="shared" ca="1" si="40"/>
        <v>1</v>
      </c>
      <c r="AT75" s="265">
        <f t="shared" ca="1" si="40"/>
        <v>1</v>
      </c>
      <c r="AU75" s="265">
        <f t="shared" ca="1" si="40"/>
        <v>1</v>
      </c>
      <c r="AV75" s="265">
        <f t="shared" ca="1" si="40"/>
        <v>1</v>
      </c>
      <c r="AW75" s="265">
        <f t="shared" ca="1" si="40"/>
        <v>1</v>
      </c>
      <c r="AX75" s="265">
        <f t="shared" ca="1" si="40"/>
        <v>1</v>
      </c>
      <c r="AY75" s="265">
        <f t="shared" ca="1" si="40"/>
        <v>1</v>
      </c>
      <c r="AZ75" s="265">
        <f t="shared" ca="1" si="40"/>
        <v>1</v>
      </c>
      <c r="BA75" s="265">
        <f t="shared" ca="1" si="41"/>
        <v>1</v>
      </c>
      <c r="BB75" s="265">
        <f t="shared" ca="1" si="41"/>
        <v>1</v>
      </c>
      <c r="BC75" s="265">
        <f t="shared" ca="1" si="41"/>
        <v>1</v>
      </c>
      <c r="BD75" s="265">
        <f t="shared" ca="1" si="41"/>
        <v>1</v>
      </c>
      <c r="BE75" s="265">
        <f t="shared" ca="1" si="41"/>
        <v>1</v>
      </c>
      <c r="BF75" s="265">
        <f t="shared" ca="1" si="41"/>
        <v>1</v>
      </c>
      <c r="BG75" s="265">
        <f t="shared" ca="1" si="41"/>
        <v>1</v>
      </c>
      <c r="BH75" s="265">
        <f t="shared" ca="1" si="41"/>
        <v>1</v>
      </c>
      <c r="BI75" s="265">
        <f t="shared" ca="1" si="41"/>
        <v>1</v>
      </c>
      <c r="BJ75" s="265">
        <f t="shared" ca="1" si="41"/>
        <v>1</v>
      </c>
      <c r="BK75" s="265">
        <f t="shared" ca="1" si="41"/>
        <v>1</v>
      </c>
      <c r="BL75" s="265">
        <f t="shared" ca="1" si="41"/>
        <v>1</v>
      </c>
    </row>
    <row r="76" spans="1:64" s="231" customFormat="1" ht="30" customHeight="1">
      <c r="A76" s="250"/>
      <c r="B76" s="254"/>
      <c r="C76" s="254"/>
      <c r="D76" s="254" t="s">
        <v>123</v>
      </c>
      <c r="E76" s="254" t="s">
        <v>72</v>
      </c>
      <c r="F76" s="254" t="s">
        <v>312</v>
      </c>
      <c r="G76" s="254" t="s">
        <v>191</v>
      </c>
      <c r="H76" s="336" t="s">
        <v>72</v>
      </c>
      <c r="I76" s="255">
        <v>42702</v>
      </c>
      <c r="J76" s="255">
        <v>43373</v>
      </c>
      <c r="K76" s="255"/>
      <c r="L76" s="403">
        <v>1</v>
      </c>
      <c r="M76" s="265">
        <f t="shared" ca="1" si="37"/>
        <v>1</v>
      </c>
      <c r="N76" s="265">
        <f t="shared" ca="1" si="37"/>
        <v>1</v>
      </c>
      <c r="O76" s="265">
        <f t="shared" ca="1" si="37"/>
        <v>1</v>
      </c>
      <c r="P76" s="265">
        <f t="shared" ca="1" si="37"/>
        <v>1</v>
      </c>
      <c r="Q76" s="265">
        <f t="shared" ca="1" si="37"/>
        <v>1</v>
      </c>
      <c r="R76" s="265">
        <f t="shared" ca="1" si="37"/>
        <v>1</v>
      </c>
      <c r="S76" s="265">
        <f t="shared" ca="1" si="37"/>
        <v>1</v>
      </c>
      <c r="T76" s="265">
        <f t="shared" ca="1" si="37"/>
        <v>1</v>
      </c>
      <c r="U76" s="265">
        <f t="shared" ca="1" si="37"/>
        <v>1</v>
      </c>
      <c r="V76" s="265">
        <f t="shared" ca="1" si="37"/>
        <v>1</v>
      </c>
      <c r="W76" s="265">
        <f t="shared" ca="1" si="38"/>
        <v>1</v>
      </c>
      <c r="X76" s="265">
        <f t="shared" ca="1" si="38"/>
        <v>1</v>
      </c>
      <c r="Y76" s="265">
        <f t="shared" ca="1" si="38"/>
        <v>1</v>
      </c>
      <c r="Z76" s="265">
        <f t="shared" ca="1" si="38"/>
        <v>1</v>
      </c>
      <c r="AA76" s="265">
        <f t="shared" ca="1" si="38"/>
        <v>1</v>
      </c>
      <c r="AB76" s="265">
        <f t="shared" ca="1" si="38"/>
        <v>1</v>
      </c>
      <c r="AC76" s="265">
        <f t="shared" ca="1" si="38"/>
        <v>1</v>
      </c>
      <c r="AD76" s="265">
        <f t="shared" ca="1" si="38"/>
        <v>1</v>
      </c>
      <c r="AE76" s="265">
        <f t="shared" ca="1" si="38"/>
        <v>1</v>
      </c>
      <c r="AF76" s="265">
        <f t="shared" ca="1" si="38"/>
        <v>1</v>
      </c>
      <c r="AG76" s="265">
        <f t="shared" ca="1" si="39"/>
        <v>1</v>
      </c>
      <c r="AH76" s="265">
        <f t="shared" ca="1" si="39"/>
        <v>1</v>
      </c>
      <c r="AI76" s="265">
        <f t="shared" ca="1" si="39"/>
        <v>1</v>
      </c>
      <c r="AJ76" s="265">
        <f t="shared" ca="1" si="39"/>
        <v>1</v>
      </c>
      <c r="AK76" s="265">
        <f t="shared" ca="1" si="39"/>
        <v>1</v>
      </c>
      <c r="AL76" s="265">
        <f t="shared" ca="1" si="39"/>
        <v>1</v>
      </c>
      <c r="AM76" s="265">
        <f t="shared" ca="1" si="39"/>
        <v>1</v>
      </c>
      <c r="AN76" s="265">
        <f t="shared" ca="1" si="39"/>
        <v>1</v>
      </c>
      <c r="AO76" s="265">
        <f t="shared" ca="1" si="39"/>
        <v>1</v>
      </c>
      <c r="AP76" s="265">
        <f t="shared" ca="1" si="39"/>
        <v>1</v>
      </c>
      <c r="AQ76" s="265">
        <f t="shared" ca="1" si="40"/>
        <v>1</v>
      </c>
      <c r="AR76" s="265">
        <f t="shared" ca="1" si="40"/>
        <v>1</v>
      </c>
      <c r="AS76" s="265">
        <f t="shared" ca="1" si="40"/>
        <v>1</v>
      </c>
      <c r="AT76" s="265">
        <f t="shared" ca="1" si="40"/>
        <v>1</v>
      </c>
      <c r="AU76" s="265">
        <f t="shared" ca="1" si="40"/>
        <v>1</v>
      </c>
      <c r="AV76" s="265">
        <f t="shared" ca="1" si="40"/>
        <v>1</v>
      </c>
      <c r="AW76" s="265">
        <f t="shared" ca="1" si="40"/>
        <v>1</v>
      </c>
      <c r="AX76" s="265">
        <f t="shared" ca="1" si="40"/>
        <v>1</v>
      </c>
      <c r="AY76" s="265">
        <f t="shared" ca="1" si="40"/>
        <v>1</v>
      </c>
      <c r="AZ76" s="265">
        <f t="shared" ca="1" si="40"/>
        <v>1</v>
      </c>
      <c r="BA76" s="265">
        <f t="shared" ca="1" si="41"/>
        <v>1</v>
      </c>
      <c r="BB76" s="265">
        <f t="shared" ca="1" si="41"/>
        <v>1</v>
      </c>
      <c r="BC76" s="265">
        <f t="shared" ca="1" si="41"/>
        <v>1</v>
      </c>
      <c r="BD76" s="265">
        <f t="shared" ca="1" si="41"/>
        <v>1</v>
      </c>
      <c r="BE76" s="265">
        <f t="shared" ca="1" si="41"/>
        <v>1</v>
      </c>
      <c r="BF76" s="265">
        <f t="shared" ca="1" si="41"/>
        <v>1</v>
      </c>
      <c r="BG76" s="265">
        <f t="shared" ca="1" si="41"/>
        <v>1</v>
      </c>
      <c r="BH76" s="265">
        <f t="shared" ca="1" si="41"/>
        <v>1</v>
      </c>
      <c r="BI76" s="265">
        <f t="shared" ca="1" si="41"/>
        <v>1</v>
      </c>
      <c r="BJ76" s="265">
        <f t="shared" ca="1" si="41"/>
        <v>1</v>
      </c>
      <c r="BK76" s="265">
        <f t="shared" ca="1" si="41"/>
        <v>1</v>
      </c>
      <c r="BL76" s="265">
        <f t="shared" ca="1" si="41"/>
        <v>1</v>
      </c>
    </row>
    <row r="77" spans="1:64" s="231" customFormat="1" ht="30" customHeight="1">
      <c r="A77" s="250"/>
      <c r="B77" s="254"/>
      <c r="C77" s="254"/>
      <c r="D77" s="254" t="s">
        <v>123</v>
      </c>
      <c r="E77" s="254" t="s">
        <v>72</v>
      </c>
      <c r="F77" s="254" t="s">
        <v>213</v>
      </c>
      <c r="G77" s="254" t="s">
        <v>398</v>
      </c>
      <c r="H77" s="336" t="s">
        <v>72</v>
      </c>
      <c r="I77" s="255">
        <v>42836</v>
      </c>
      <c r="J77" s="255">
        <v>43190</v>
      </c>
      <c r="K77" s="255"/>
      <c r="L77" s="403">
        <v>1</v>
      </c>
      <c r="M77" s="265">
        <f t="shared" ca="1" si="37"/>
        <v>1</v>
      </c>
      <c r="N77" s="265">
        <f t="shared" ca="1" si="37"/>
        <v>1</v>
      </c>
      <c r="O77" s="265">
        <f t="shared" ca="1" si="37"/>
        <v>1</v>
      </c>
      <c r="P77" s="265">
        <f t="shared" ca="1" si="37"/>
        <v>1</v>
      </c>
      <c r="Q77" s="265">
        <f t="shared" ca="1" si="37"/>
        <v>1</v>
      </c>
      <c r="R77" s="265">
        <f t="shared" ca="1" si="37"/>
        <v>1</v>
      </c>
      <c r="S77" s="265">
        <f t="shared" ca="1" si="37"/>
        <v>1</v>
      </c>
      <c r="T77" s="265">
        <f t="shared" ca="1" si="37"/>
        <v>1</v>
      </c>
      <c r="U77" s="265">
        <f t="shared" ca="1" si="37"/>
        <v>1</v>
      </c>
      <c r="V77" s="265">
        <f t="shared" ca="1" si="37"/>
        <v>1</v>
      </c>
      <c r="W77" s="265">
        <f t="shared" ca="1" si="38"/>
        <v>1</v>
      </c>
      <c r="X77" s="265">
        <f t="shared" ca="1" si="38"/>
        <v>1</v>
      </c>
      <c r="Y77" s="265">
        <f t="shared" ca="1" si="38"/>
        <v>1</v>
      </c>
      <c r="Z77" s="265">
        <f t="shared" ca="1" si="38"/>
        <v>1</v>
      </c>
      <c r="AA77" s="265">
        <f t="shared" ca="1" si="38"/>
        <v>1</v>
      </c>
      <c r="AB77" s="265">
        <f t="shared" ca="1" si="38"/>
        <v>1</v>
      </c>
      <c r="AC77" s="265">
        <f t="shared" ca="1" si="38"/>
        <v>1</v>
      </c>
      <c r="AD77" s="265">
        <f t="shared" ca="1" si="38"/>
        <v>1</v>
      </c>
      <c r="AE77" s="265">
        <f t="shared" ca="1" si="38"/>
        <v>1</v>
      </c>
      <c r="AF77" s="265">
        <f t="shared" ca="1" si="38"/>
        <v>1</v>
      </c>
      <c r="AG77" s="265">
        <f t="shared" ca="1" si="39"/>
        <v>1</v>
      </c>
      <c r="AH77" s="265">
        <f t="shared" ca="1" si="39"/>
        <v>1</v>
      </c>
      <c r="AI77" s="265">
        <f t="shared" ca="1" si="39"/>
        <v>1</v>
      </c>
      <c r="AJ77" s="265">
        <f t="shared" ca="1" si="39"/>
        <v>1</v>
      </c>
      <c r="AK77" s="265">
        <f t="shared" ca="1" si="39"/>
        <v>1</v>
      </c>
      <c r="AL77" s="265">
        <f t="shared" ca="1" si="39"/>
        <v>1</v>
      </c>
      <c r="AM77" s="265">
        <f t="shared" ca="1" si="39"/>
        <v>1</v>
      </c>
      <c r="AN77" s="265">
        <f t="shared" ca="1" si="39"/>
        <v>1</v>
      </c>
      <c r="AO77" s="265">
        <f t="shared" ca="1" si="39"/>
        <v>1</v>
      </c>
      <c r="AP77" s="265">
        <f t="shared" ca="1" si="39"/>
        <v>1</v>
      </c>
      <c r="AQ77" s="265">
        <f t="shared" ca="1" si="40"/>
        <v>1</v>
      </c>
      <c r="AR77" s="265">
        <f t="shared" ca="1" si="40"/>
        <v>1</v>
      </c>
      <c r="AS77" s="265">
        <f t="shared" ca="1" si="40"/>
        <v>1</v>
      </c>
      <c r="AT77" s="265">
        <f t="shared" ca="1" si="40"/>
        <v>1</v>
      </c>
      <c r="AU77" s="265">
        <f t="shared" ca="1" si="40"/>
        <v>1</v>
      </c>
      <c r="AV77" s="265">
        <f t="shared" ca="1" si="40"/>
        <v>1</v>
      </c>
      <c r="AW77" s="265">
        <f t="shared" ca="1" si="40"/>
        <v>1</v>
      </c>
      <c r="AX77" s="265">
        <f t="shared" ca="1" si="40"/>
        <v>1</v>
      </c>
      <c r="AY77" s="265">
        <f t="shared" ca="1" si="40"/>
        <v>1</v>
      </c>
      <c r="AZ77" s="265">
        <f t="shared" ca="1" si="40"/>
        <v>1</v>
      </c>
      <c r="BA77" s="265">
        <f t="shared" ca="1" si="41"/>
        <v>1</v>
      </c>
      <c r="BB77" s="265">
        <f t="shared" ca="1" si="41"/>
        <v>0</v>
      </c>
      <c r="BC77" s="265">
        <f t="shared" ca="1" si="41"/>
        <v>0</v>
      </c>
      <c r="BD77" s="265">
        <f t="shared" ca="1" si="41"/>
        <v>0</v>
      </c>
      <c r="BE77" s="265">
        <f t="shared" ca="1" si="41"/>
        <v>0</v>
      </c>
      <c r="BF77" s="265">
        <f t="shared" ca="1" si="41"/>
        <v>0</v>
      </c>
      <c r="BG77" s="265">
        <f t="shared" ca="1" si="41"/>
        <v>0</v>
      </c>
      <c r="BH77" s="265">
        <f t="shared" ca="1" si="41"/>
        <v>0</v>
      </c>
      <c r="BI77" s="265">
        <f t="shared" ca="1" si="41"/>
        <v>0</v>
      </c>
      <c r="BJ77" s="265">
        <f t="shared" ca="1" si="41"/>
        <v>0</v>
      </c>
      <c r="BK77" s="265">
        <f t="shared" ca="1" si="41"/>
        <v>0</v>
      </c>
      <c r="BL77" s="265">
        <f t="shared" ca="1" si="41"/>
        <v>0</v>
      </c>
    </row>
    <row r="78" spans="1:64" s="231" customFormat="1" ht="30" customHeight="1">
      <c r="A78" s="250"/>
      <c r="B78" s="254"/>
      <c r="C78" s="254"/>
      <c r="D78" s="254" t="s">
        <v>123</v>
      </c>
      <c r="E78" s="254" t="s">
        <v>72</v>
      </c>
      <c r="F78" s="254" t="s">
        <v>219</v>
      </c>
      <c r="G78" s="254" t="s">
        <v>398</v>
      </c>
      <c r="H78" s="336" t="s">
        <v>72</v>
      </c>
      <c r="I78" s="255">
        <v>42857</v>
      </c>
      <c r="J78" s="255">
        <v>43373</v>
      </c>
      <c r="K78" s="255"/>
      <c r="L78" s="403">
        <v>1</v>
      </c>
      <c r="M78" s="265">
        <f t="shared" ca="1" si="37"/>
        <v>1</v>
      </c>
      <c r="N78" s="265">
        <f t="shared" ca="1" si="37"/>
        <v>1</v>
      </c>
      <c r="O78" s="265">
        <f t="shared" ca="1" si="37"/>
        <v>1</v>
      </c>
      <c r="P78" s="265">
        <f t="shared" ca="1" si="37"/>
        <v>1</v>
      </c>
      <c r="Q78" s="265">
        <f t="shared" ca="1" si="37"/>
        <v>1</v>
      </c>
      <c r="R78" s="265">
        <f t="shared" ca="1" si="37"/>
        <v>1</v>
      </c>
      <c r="S78" s="265">
        <f t="shared" ca="1" si="37"/>
        <v>1</v>
      </c>
      <c r="T78" s="265">
        <f t="shared" ca="1" si="37"/>
        <v>1</v>
      </c>
      <c r="U78" s="265">
        <f t="shared" ca="1" si="37"/>
        <v>1</v>
      </c>
      <c r="V78" s="265">
        <f t="shared" ca="1" si="37"/>
        <v>1</v>
      </c>
      <c r="W78" s="265">
        <f t="shared" ca="1" si="38"/>
        <v>1</v>
      </c>
      <c r="X78" s="265">
        <f t="shared" ca="1" si="38"/>
        <v>1</v>
      </c>
      <c r="Y78" s="265">
        <f t="shared" ca="1" si="38"/>
        <v>1</v>
      </c>
      <c r="Z78" s="265">
        <f t="shared" ca="1" si="38"/>
        <v>1</v>
      </c>
      <c r="AA78" s="265">
        <f t="shared" ca="1" si="38"/>
        <v>1</v>
      </c>
      <c r="AB78" s="265">
        <f t="shared" ca="1" si="38"/>
        <v>1</v>
      </c>
      <c r="AC78" s="265">
        <f t="shared" ca="1" si="38"/>
        <v>1</v>
      </c>
      <c r="AD78" s="265">
        <f t="shared" ca="1" si="38"/>
        <v>1</v>
      </c>
      <c r="AE78" s="265">
        <f t="shared" ca="1" si="38"/>
        <v>1</v>
      </c>
      <c r="AF78" s="265">
        <f t="shared" ca="1" si="38"/>
        <v>1</v>
      </c>
      <c r="AG78" s="265">
        <f t="shared" ca="1" si="39"/>
        <v>1</v>
      </c>
      <c r="AH78" s="265">
        <f t="shared" ca="1" si="39"/>
        <v>1</v>
      </c>
      <c r="AI78" s="265">
        <f t="shared" ca="1" si="39"/>
        <v>1</v>
      </c>
      <c r="AJ78" s="265">
        <f t="shared" ca="1" si="39"/>
        <v>1</v>
      </c>
      <c r="AK78" s="265">
        <f t="shared" ca="1" si="39"/>
        <v>1</v>
      </c>
      <c r="AL78" s="265">
        <f t="shared" ca="1" si="39"/>
        <v>1</v>
      </c>
      <c r="AM78" s="265">
        <f t="shared" ca="1" si="39"/>
        <v>1</v>
      </c>
      <c r="AN78" s="265">
        <f t="shared" ca="1" si="39"/>
        <v>1</v>
      </c>
      <c r="AO78" s="265">
        <f t="shared" ca="1" si="39"/>
        <v>1</v>
      </c>
      <c r="AP78" s="265">
        <f t="shared" ca="1" si="39"/>
        <v>1</v>
      </c>
      <c r="AQ78" s="265">
        <f t="shared" ca="1" si="40"/>
        <v>1</v>
      </c>
      <c r="AR78" s="265">
        <f t="shared" ca="1" si="40"/>
        <v>1</v>
      </c>
      <c r="AS78" s="265">
        <f t="shared" ca="1" si="40"/>
        <v>1</v>
      </c>
      <c r="AT78" s="265">
        <f t="shared" ca="1" si="40"/>
        <v>1</v>
      </c>
      <c r="AU78" s="265">
        <f t="shared" ca="1" si="40"/>
        <v>1</v>
      </c>
      <c r="AV78" s="265">
        <f t="shared" ca="1" si="40"/>
        <v>1</v>
      </c>
      <c r="AW78" s="265">
        <f t="shared" ca="1" si="40"/>
        <v>1</v>
      </c>
      <c r="AX78" s="265">
        <f t="shared" ca="1" si="40"/>
        <v>1</v>
      </c>
      <c r="AY78" s="265">
        <f t="shared" ca="1" si="40"/>
        <v>1</v>
      </c>
      <c r="AZ78" s="265">
        <f t="shared" ca="1" si="40"/>
        <v>1</v>
      </c>
      <c r="BA78" s="265">
        <f t="shared" ca="1" si="41"/>
        <v>1</v>
      </c>
      <c r="BB78" s="265">
        <f t="shared" ca="1" si="41"/>
        <v>1</v>
      </c>
      <c r="BC78" s="265">
        <f t="shared" ca="1" si="41"/>
        <v>1</v>
      </c>
      <c r="BD78" s="265">
        <f t="shared" ca="1" si="41"/>
        <v>1</v>
      </c>
      <c r="BE78" s="265">
        <f t="shared" ca="1" si="41"/>
        <v>1</v>
      </c>
      <c r="BF78" s="265">
        <f t="shared" ca="1" si="41"/>
        <v>1</v>
      </c>
      <c r="BG78" s="265">
        <f t="shared" ca="1" si="41"/>
        <v>1</v>
      </c>
      <c r="BH78" s="265">
        <f t="shared" ca="1" si="41"/>
        <v>1</v>
      </c>
      <c r="BI78" s="265">
        <f t="shared" ca="1" si="41"/>
        <v>1</v>
      </c>
      <c r="BJ78" s="265">
        <f t="shared" ca="1" si="41"/>
        <v>1</v>
      </c>
      <c r="BK78" s="265">
        <f t="shared" ca="1" si="41"/>
        <v>1</v>
      </c>
      <c r="BL78" s="265">
        <f t="shared" ca="1" si="41"/>
        <v>1</v>
      </c>
    </row>
    <row r="79" spans="1:64" s="231" customFormat="1" ht="30" customHeight="1">
      <c r="A79" s="250"/>
      <c r="B79" s="254"/>
      <c r="C79" s="254"/>
      <c r="D79" s="254" t="s">
        <v>123</v>
      </c>
      <c r="E79" s="254" t="s">
        <v>72</v>
      </c>
      <c r="F79" s="254" t="s">
        <v>315</v>
      </c>
      <c r="G79" s="254" t="s">
        <v>398</v>
      </c>
      <c r="H79" s="336" t="s">
        <v>72</v>
      </c>
      <c r="I79" s="255">
        <v>42827</v>
      </c>
      <c r="J79" s="255">
        <v>43190</v>
      </c>
      <c r="K79" s="255"/>
      <c r="L79" s="403">
        <v>1</v>
      </c>
      <c r="M79" s="265">
        <f t="shared" ca="1" si="37"/>
        <v>1</v>
      </c>
      <c r="N79" s="265">
        <f t="shared" ca="1" si="37"/>
        <v>1</v>
      </c>
      <c r="O79" s="265">
        <f t="shared" ca="1" si="37"/>
        <v>1</v>
      </c>
      <c r="P79" s="265">
        <f t="shared" ca="1" si="37"/>
        <v>1</v>
      </c>
      <c r="Q79" s="265">
        <f t="shared" ca="1" si="37"/>
        <v>1</v>
      </c>
      <c r="R79" s="265">
        <f t="shared" ca="1" si="37"/>
        <v>1</v>
      </c>
      <c r="S79" s="265">
        <f t="shared" ca="1" si="37"/>
        <v>1</v>
      </c>
      <c r="T79" s="265">
        <f t="shared" ca="1" si="37"/>
        <v>1</v>
      </c>
      <c r="U79" s="265">
        <f t="shared" ca="1" si="37"/>
        <v>1</v>
      </c>
      <c r="V79" s="265">
        <f t="shared" ca="1" si="37"/>
        <v>1</v>
      </c>
      <c r="W79" s="265">
        <f t="shared" ca="1" si="38"/>
        <v>1</v>
      </c>
      <c r="X79" s="265">
        <f t="shared" ca="1" si="38"/>
        <v>1</v>
      </c>
      <c r="Y79" s="265">
        <f t="shared" ca="1" si="38"/>
        <v>1</v>
      </c>
      <c r="Z79" s="265">
        <f t="shared" ca="1" si="38"/>
        <v>1</v>
      </c>
      <c r="AA79" s="265">
        <f t="shared" ca="1" si="38"/>
        <v>1</v>
      </c>
      <c r="AB79" s="265">
        <f t="shared" ca="1" si="38"/>
        <v>1</v>
      </c>
      <c r="AC79" s="265">
        <f t="shared" ca="1" si="38"/>
        <v>1</v>
      </c>
      <c r="AD79" s="265">
        <f t="shared" ca="1" si="38"/>
        <v>1</v>
      </c>
      <c r="AE79" s="265">
        <f t="shared" ca="1" si="38"/>
        <v>1</v>
      </c>
      <c r="AF79" s="265">
        <f t="shared" ca="1" si="38"/>
        <v>1</v>
      </c>
      <c r="AG79" s="265">
        <f t="shared" ca="1" si="39"/>
        <v>1</v>
      </c>
      <c r="AH79" s="265">
        <f t="shared" ca="1" si="39"/>
        <v>1</v>
      </c>
      <c r="AI79" s="265">
        <f t="shared" ca="1" si="39"/>
        <v>1</v>
      </c>
      <c r="AJ79" s="265">
        <f t="shared" ca="1" si="39"/>
        <v>1</v>
      </c>
      <c r="AK79" s="265">
        <f t="shared" ca="1" si="39"/>
        <v>1</v>
      </c>
      <c r="AL79" s="265">
        <f t="shared" ca="1" si="39"/>
        <v>1</v>
      </c>
      <c r="AM79" s="265">
        <f t="shared" ca="1" si="39"/>
        <v>1</v>
      </c>
      <c r="AN79" s="265">
        <f t="shared" ca="1" si="39"/>
        <v>1</v>
      </c>
      <c r="AO79" s="265">
        <f t="shared" ca="1" si="39"/>
        <v>1</v>
      </c>
      <c r="AP79" s="265">
        <f t="shared" ca="1" si="39"/>
        <v>1</v>
      </c>
      <c r="AQ79" s="265">
        <f t="shared" ca="1" si="40"/>
        <v>1</v>
      </c>
      <c r="AR79" s="265">
        <f t="shared" ca="1" si="40"/>
        <v>1</v>
      </c>
      <c r="AS79" s="265">
        <f t="shared" ca="1" si="40"/>
        <v>1</v>
      </c>
      <c r="AT79" s="265">
        <f t="shared" ca="1" si="40"/>
        <v>1</v>
      </c>
      <c r="AU79" s="265">
        <f t="shared" ca="1" si="40"/>
        <v>1</v>
      </c>
      <c r="AV79" s="265">
        <f t="shared" ca="1" si="40"/>
        <v>1</v>
      </c>
      <c r="AW79" s="265">
        <f t="shared" ca="1" si="40"/>
        <v>1</v>
      </c>
      <c r="AX79" s="265">
        <f t="shared" ca="1" si="40"/>
        <v>1</v>
      </c>
      <c r="AY79" s="265">
        <f t="shared" ca="1" si="40"/>
        <v>1</v>
      </c>
      <c r="AZ79" s="265">
        <f t="shared" ca="1" si="40"/>
        <v>1</v>
      </c>
      <c r="BA79" s="265">
        <f t="shared" ca="1" si="41"/>
        <v>1</v>
      </c>
      <c r="BB79" s="265">
        <f t="shared" ca="1" si="41"/>
        <v>0</v>
      </c>
      <c r="BC79" s="265">
        <f t="shared" ca="1" si="41"/>
        <v>0</v>
      </c>
      <c r="BD79" s="265">
        <f t="shared" ca="1" si="41"/>
        <v>0</v>
      </c>
      <c r="BE79" s="265">
        <f t="shared" ca="1" si="41"/>
        <v>0</v>
      </c>
      <c r="BF79" s="265">
        <f t="shared" ca="1" si="41"/>
        <v>0</v>
      </c>
      <c r="BG79" s="265">
        <f t="shared" ca="1" si="41"/>
        <v>0</v>
      </c>
      <c r="BH79" s="265">
        <f t="shared" ca="1" si="41"/>
        <v>0</v>
      </c>
      <c r="BI79" s="265">
        <f t="shared" ca="1" si="41"/>
        <v>0</v>
      </c>
      <c r="BJ79" s="265">
        <f t="shared" ca="1" si="41"/>
        <v>0</v>
      </c>
      <c r="BK79" s="265">
        <f t="shared" ca="1" si="41"/>
        <v>0</v>
      </c>
      <c r="BL79" s="265">
        <f t="shared" ca="1" si="41"/>
        <v>0</v>
      </c>
    </row>
    <row r="80" spans="1:64" s="231" customFormat="1" ht="30" customHeight="1">
      <c r="A80" s="250"/>
      <c r="B80" s="254"/>
      <c r="C80" s="254"/>
      <c r="D80" s="254" t="s">
        <v>123</v>
      </c>
      <c r="E80" s="254" t="s">
        <v>72</v>
      </c>
      <c r="F80" s="254" t="s">
        <v>222</v>
      </c>
      <c r="G80" s="254" t="s">
        <v>398</v>
      </c>
      <c r="H80" s="336" t="s">
        <v>72</v>
      </c>
      <c r="I80" s="255">
        <v>42857</v>
      </c>
      <c r="J80" s="255">
        <v>43342</v>
      </c>
      <c r="K80" s="255"/>
      <c r="L80" s="403">
        <v>1</v>
      </c>
      <c r="M80" s="265">
        <f t="shared" ca="1" si="37"/>
        <v>1</v>
      </c>
      <c r="N80" s="265">
        <f t="shared" ca="1" si="37"/>
        <v>1</v>
      </c>
      <c r="O80" s="265">
        <f t="shared" ca="1" si="37"/>
        <v>1</v>
      </c>
      <c r="P80" s="265">
        <f t="shared" ca="1" si="37"/>
        <v>1</v>
      </c>
      <c r="Q80" s="265">
        <f t="shared" ca="1" si="37"/>
        <v>1</v>
      </c>
      <c r="R80" s="265">
        <f t="shared" ca="1" si="37"/>
        <v>1</v>
      </c>
      <c r="S80" s="265">
        <f t="shared" ca="1" si="37"/>
        <v>1</v>
      </c>
      <c r="T80" s="265">
        <f t="shared" ca="1" si="37"/>
        <v>1</v>
      </c>
      <c r="U80" s="265">
        <f t="shared" ca="1" si="37"/>
        <v>1</v>
      </c>
      <c r="V80" s="265">
        <f t="shared" ca="1" si="37"/>
        <v>1</v>
      </c>
      <c r="W80" s="265">
        <f t="shared" ca="1" si="38"/>
        <v>1</v>
      </c>
      <c r="X80" s="265">
        <f t="shared" ca="1" si="38"/>
        <v>1</v>
      </c>
      <c r="Y80" s="265">
        <f t="shared" ca="1" si="38"/>
        <v>1</v>
      </c>
      <c r="Z80" s="265">
        <f t="shared" ca="1" si="38"/>
        <v>1</v>
      </c>
      <c r="AA80" s="265">
        <f t="shared" ca="1" si="38"/>
        <v>1</v>
      </c>
      <c r="AB80" s="265">
        <f t="shared" ca="1" si="38"/>
        <v>1</v>
      </c>
      <c r="AC80" s="265">
        <f t="shared" ca="1" si="38"/>
        <v>1</v>
      </c>
      <c r="AD80" s="265">
        <f t="shared" ca="1" si="38"/>
        <v>1</v>
      </c>
      <c r="AE80" s="265">
        <f t="shared" ca="1" si="38"/>
        <v>1</v>
      </c>
      <c r="AF80" s="265">
        <f t="shared" ca="1" si="38"/>
        <v>1</v>
      </c>
      <c r="AG80" s="265">
        <f t="shared" ca="1" si="39"/>
        <v>1</v>
      </c>
      <c r="AH80" s="265">
        <f t="shared" ca="1" si="39"/>
        <v>1</v>
      </c>
      <c r="AI80" s="265">
        <f t="shared" ca="1" si="39"/>
        <v>1</v>
      </c>
      <c r="AJ80" s="265">
        <f t="shared" ca="1" si="39"/>
        <v>1</v>
      </c>
      <c r="AK80" s="265">
        <f t="shared" ca="1" si="39"/>
        <v>1</v>
      </c>
      <c r="AL80" s="265">
        <f t="shared" ca="1" si="39"/>
        <v>1</v>
      </c>
      <c r="AM80" s="265">
        <f t="shared" ca="1" si="39"/>
        <v>1</v>
      </c>
      <c r="AN80" s="265">
        <f t="shared" ca="1" si="39"/>
        <v>1</v>
      </c>
      <c r="AO80" s="265">
        <f t="shared" ca="1" si="39"/>
        <v>1</v>
      </c>
      <c r="AP80" s="265">
        <f t="shared" ca="1" si="39"/>
        <v>1</v>
      </c>
      <c r="AQ80" s="265">
        <f t="shared" ca="1" si="40"/>
        <v>1</v>
      </c>
      <c r="AR80" s="265">
        <f t="shared" ca="1" si="40"/>
        <v>1</v>
      </c>
      <c r="AS80" s="265">
        <f t="shared" ca="1" si="40"/>
        <v>1</v>
      </c>
      <c r="AT80" s="265">
        <f t="shared" ca="1" si="40"/>
        <v>1</v>
      </c>
      <c r="AU80" s="265">
        <f t="shared" ca="1" si="40"/>
        <v>1</v>
      </c>
      <c r="AV80" s="265">
        <f t="shared" ca="1" si="40"/>
        <v>1</v>
      </c>
      <c r="AW80" s="265">
        <f t="shared" ca="1" si="40"/>
        <v>1</v>
      </c>
      <c r="AX80" s="265">
        <f t="shared" ca="1" si="40"/>
        <v>1</v>
      </c>
      <c r="AY80" s="265">
        <f t="shared" ca="1" si="40"/>
        <v>1</v>
      </c>
      <c r="AZ80" s="265">
        <f t="shared" ca="1" si="40"/>
        <v>1</v>
      </c>
      <c r="BA80" s="265">
        <f t="shared" ca="1" si="41"/>
        <v>1</v>
      </c>
      <c r="BB80" s="265">
        <f t="shared" ca="1" si="41"/>
        <v>1</v>
      </c>
      <c r="BC80" s="265">
        <f t="shared" ca="1" si="41"/>
        <v>1</v>
      </c>
      <c r="BD80" s="265">
        <f t="shared" ca="1" si="41"/>
        <v>1</v>
      </c>
      <c r="BE80" s="265">
        <f t="shared" ca="1" si="41"/>
        <v>1</v>
      </c>
      <c r="BF80" s="265">
        <f t="shared" ca="1" si="41"/>
        <v>1</v>
      </c>
      <c r="BG80" s="265">
        <f t="shared" ca="1" si="41"/>
        <v>1</v>
      </c>
      <c r="BH80" s="265">
        <f t="shared" ca="1" si="41"/>
        <v>1</v>
      </c>
      <c r="BI80" s="265">
        <f t="shared" ca="1" si="41"/>
        <v>1</v>
      </c>
      <c r="BJ80" s="265">
        <f t="shared" ca="1" si="41"/>
        <v>1</v>
      </c>
      <c r="BK80" s="265">
        <f t="shared" ca="1" si="41"/>
        <v>1</v>
      </c>
      <c r="BL80" s="265">
        <f t="shared" ca="1" si="41"/>
        <v>1</v>
      </c>
    </row>
    <row r="81" spans="1:64" s="231" customFormat="1" ht="30" customHeight="1">
      <c r="A81" s="250"/>
      <c r="B81" s="254"/>
      <c r="C81" s="254"/>
      <c r="D81" s="254" t="s">
        <v>123</v>
      </c>
      <c r="E81" s="254" t="s">
        <v>72</v>
      </c>
      <c r="F81" s="254" t="s">
        <v>321</v>
      </c>
      <c r="G81" s="254" t="s">
        <v>191</v>
      </c>
      <c r="H81" s="336" t="s">
        <v>72</v>
      </c>
      <c r="I81" s="255">
        <v>43000</v>
      </c>
      <c r="J81" s="255">
        <v>43342</v>
      </c>
      <c r="K81" s="255"/>
      <c r="L81" s="403">
        <v>1</v>
      </c>
      <c r="M81" s="265">
        <f t="shared" ca="1" si="37"/>
        <v>1</v>
      </c>
      <c r="N81" s="265">
        <f t="shared" ca="1" si="37"/>
        <v>1</v>
      </c>
      <c r="O81" s="265">
        <f t="shared" ca="1" si="37"/>
        <v>1</v>
      </c>
      <c r="P81" s="265">
        <f t="shared" ca="1" si="37"/>
        <v>1</v>
      </c>
      <c r="Q81" s="265">
        <f t="shared" ca="1" si="37"/>
        <v>1</v>
      </c>
      <c r="R81" s="265">
        <f t="shared" ca="1" si="37"/>
        <v>1</v>
      </c>
      <c r="S81" s="265">
        <f t="shared" ca="1" si="37"/>
        <v>1</v>
      </c>
      <c r="T81" s="265">
        <f t="shared" ca="1" si="37"/>
        <v>1</v>
      </c>
      <c r="U81" s="265">
        <f t="shared" ca="1" si="37"/>
        <v>1</v>
      </c>
      <c r="V81" s="265">
        <f t="shared" ca="1" si="37"/>
        <v>1</v>
      </c>
      <c r="W81" s="265">
        <f t="shared" ca="1" si="38"/>
        <v>1</v>
      </c>
      <c r="X81" s="265">
        <f t="shared" ca="1" si="38"/>
        <v>1</v>
      </c>
      <c r="Y81" s="265">
        <f t="shared" ca="1" si="38"/>
        <v>1</v>
      </c>
      <c r="Z81" s="265">
        <f t="shared" ca="1" si="38"/>
        <v>1</v>
      </c>
      <c r="AA81" s="265">
        <f t="shared" ca="1" si="38"/>
        <v>1</v>
      </c>
      <c r="AB81" s="265">
        <f t="shared" ca="1" si="38"/>
        <v>1</v>
      </c>
      <c r="AC81" s="265">
        <f t="shared" ca="1" si="38"/>
        <v>1</v>
      </c>
      <c r="AD81" s="265">
        <f t="shared" ca="1" si="38"/>
        <v>1</v>
      </c>
      <c r="AE81" s="265">
        <f t="shared" ca="1" si="38"/>
        <v>1</v>
      </c>
      <c r="AF81" s="265">
        <f t="shared" ca="1" si="38"/>
        <v>1</v>
      </c>
      <c r="AG81" s="265">
        <f t="shared" ca="1" si="39"/>
        <v>1</v>
      </c>
      <c r="AH81" s="265">
        <f t="shared" ca="1" si="39"/>
        <v>1</v>
      </c>
      <c r="AI81" s="265">
        <f t="shared" ca="1" si="39"/>
        <v>1</v>
      </c>
      <c r="AJ81" s="265">
        <f t="shared" ca="1" si="39"/>
        <v>1</v>
      </c>
      <c r="AK81" s="265">
        <f t="shared" ca="1" si="39"/>
        <v>1</v>
      </c>
      <c r="AL81" s="265">
        <f t="shared" ca="1" si="39"/>
        <v>1</v>
      </c>
      <c r="AM81" s="265">
        <f t="shared" ca="1" si="39"/>
        <v>1</v>
      </c>
      <c r="AN81" s="265">
        <f t="shared" ca="1" si="39"/>
        <v>1</v>
      </c>
      <c r="AO81" s="265">
        <f t="shared" ca="1" si="39"/>
        <v>1</v>
      </c>
      <c r="AP81" s="265">
        <f t="shared" ca="1" si="39"/>
        <v>1</v>
      </c>
      <c r="AQ81" s="265">
        <f t="shared" ca="1" si="40"/>
        <v>1</v>
      </c>
      <c r="AR81" s="265">
        <f t="shared" ca="1" si="40"/>
        <v>1</v>
      </c>
      <c r="AS81" s="265">
        <f t="shared" ca="1" si="40"/>
        <v>1</v>
      </c>
      <c r="AT81" s="265">
        <f t="shared" ca="1" si="40"/>
        <v>1</v>
      </c>
      <c r="AU81" s="265">
        <f t="shared" ca="1" si="40"/>
        <v>1</v>
      </c>
      <c r="AV81" s="265">
        <f t="shared" ca="1" si="40"/>
        <v>1</v>
      </c>
      <c r="AW81" s="265">
        <f t="shared" ca="1" si="40"/>
        <v>1</v>
      </c>
      <c r="AX81" s="265">
        <f t="shared" ca="1" si="40"/>
        <v>1</v>
      </c>
      <c r="AY81" s="265">
        <f t="shared" ca="1" si="40"/>
        <v>1</v>
      </c>
      <c r="AZ81" s="265">
        <f t="shared" ca="1" si="40"/>
        <v>1</v>
      </c>
      <c r="BA81" s="265">
        <f t="shared" ca="1" si="41"/>
        <v>1</v>
      </c>
      <c r="BB81" s="265">
        <f t="shared" ca="1" si="41"/>
        <v>1</v>
      </c>
      <c r="BC81" s="265">
        <f t="shared" ca="1" si="41"/>
        <v>1</v>
      </c>
      <c r="BD81" s="265">
        <f t="shared" ca="1" si="41"/>
        <v>1</v>
      </c>
      <c r="BE81" s="265">
        <f t="shared" ca="1" si="41"/>
        <v>1</v>
      </c>
      <c r="BF81" s="265">
        <f t="shared" ca="1" si="41"/>
        <v>1</v>
      </c>
      <c r="BG81" s="265">
        <f t="shared" ca="1" si="41"/>
        <v>1</v>
      </c>
      <c r="BH81" s="265">
        <f t="shared" ca="1" si="41"/>
        <v>1</v>
      </c>
      <c r="BI81" s="265">
        <f t="shared" ca="1" si="41"/>
        <v>1</v>
      </c>
      <c r="BJ81" s="265">
        <f t="shared" ca="1" si="41"/>
        <v>1</v>
      </c>
      <c r="BK81" s="265">
        <f t="shared" ca="1" si="41"/>
        <v>1</v>
      </c>
      <c r="BL81" s="265">
        <f t="shared" ca="1" si="41"/>
        <v>1</v>
      </c>
    </row>
    <row r="82" spans="1:64" s="231" customFormat="1" ht="30" customHeight="1">
      <c r="A82" s="250"/>
      <c r="B82" s="254"/>
      <c r="C82" s="254"/>
      <c r="D82" s="254" t="s">
        <v>123</v>
      </c>
      <c r="E82" s="254" t="s">
        <v>72</v>
      </c>
      <c r="F82" s="254" t="s">
        <v>242</v>
      </c>
      <c r="G82" s="254" t="s">
        <v>191</v>
      </c>
      <c r="H82" s="336" t="s">
        <v>72</v>
      </c>
      <c r="I82" s="255">
        <v>43070</v>
      </c>
      <c r="J82" s="255">
        <v>43190</v>
      </c>
      <c r="K82" s="255"/>
      <c r="L82" s="403">
        <v>1</v>
      </c>
      <c r="M82" s="265">
        <f t="shared" ca="1" si="37"/>
        <v>1</v>
      </c>
      <c r="N82" s="265">
        <f t="shared" ca="1" si="37"/>
        <v>1</v>
      </c>
      <c r="O82" s="265">
        <f t="shared" ca="1" si="37"/>
        <v>1</v>
      </c>
      <c r="P82" s="265">
        <f t="shared" ca="1" si="37"/>
        <v>1</v>
      </c>
      <c r="Q82" s="265">
        <f t="shared" ca="1" si="37"/>
        <v>1</v>
      </c>
      <c r="R82" s="265">
        <f t="shared" ca="1" si="37"/>
        <v>1</v>
      </c>
      <c r="S82" s="265">
        <f t="shared" ca="1" si="37"/>
        <v>1</v>
      </c>
      <c r="T82" s="265">
        <f t="shared" ca="1" si="37"/>
        <v>1</v>
      </c>
      <c r="U82" s="265">
        <f t="shared" ca="1" si="37"/>
        <v>1</v>
      </c>
      <c r="V82" s="265">
        <f t="shared" ca="1" si="37"/>
        <v>1</v>
      </c>
      <c r="W82" s="265">
        <f t="shared" ca="1" si="38"/>
        <v>1</v>
      </c>
      <c r="X82" s="265">
        <f t="shared" ca="1" si="38"/>
        <v>1</v>
      </c>
      <c r="Y82" s="265">
        <f t="shared" ca="1" si="38"/>
        <v>1</v>
      </c>
      <c r="Z82" s="265">
        <f t="shared" ca="1" si="38"/>
        <v>1</v>
      </c>
      <c r="AA82" s="265">
        <f t="shared" ca="1" si="38"/>
        <v>1</v>
      </c>
      <c r="AB82" s="265">
        <f t="shared" ca="1" si="38"/>
        <v>1</v>
      </c>
      <c r="AC82" s="265">
        <f t="shared" ca="1" si="38"/>
        <v>1</v>
      </c>
      <c r="AD82" s="265">
        <f t="shared" ca="1" si="38"/>
        <v>1</v>
      </c>
      <c r="AE82" s="265">
        <f t="shared" ca="1" si="38"/>
        <v>1</v>
      </c>
      <c r="AF82" s="265">
        <f t="shared" ca="1" si="38"/>
        <v>1</v>
      </c>
      <c r="AG82" s="265">
        <f t="shared" ca="1" si="39"/>
        <v>1</v>
      </c>
      <c r="AH82" s="265">
        <f t="shared" ca="1" si="39"/>
        <v>1</v>
      </c>
      <c r="AI82" s="265">
        <f t="shared" ca="1" si="39"/>
        <v>1</v>
      </c>
      <c r="AJ82" s="265">
        <f t="shared" ca="1" si="39"/>
        <v>1</v>
      </c>
      <c r="AK82" s="265">
        <f t="shared" ca="1" si="39"/>
        <v>1</v>
      </c>
      <c r="AL82" s="265">
        <f t="shared" ca="1" si="39"/>
        <v>1</v>
      </c>
      <c r="AM82" s="265">
        <f t="shared" ca="1" si="39"/>
        <v>1</v>
      </c>
      <c r="AN82" s="265">
        <f t="shared" ca="1" si="39"/>
        <v>1</v>
      </c>
      <c r="AO82" s="265">
        <f t="shared" ca="1" si="39"/>
        <v>1</v>
      </c>
      <c r="AP82" s="265">
        <f t="shared" ca="1" si="39"/>
        <v>1</v>
      </c>
      <c r="AQ82" s="265">
        <f t="shared" ca="1" si="40"/>
        <v>1</v>
      </c>
      <c r="AR82" s="265">
        <f t="shared" ca="1" si="40"/>
        <v>1</v>
      </c>
      <c r="AS82" s="265">
        <f t="shared" ca="1" si="40"/>
        <v>1</v>
      </c>
      <c r="AT82" s="265">
        <f t="shared" ca="1" si="40"/>
        <v>1</v>
      </c>
      <c r="AU82" s="265">
        <f t="shared" ca="1" si="40"/>
        <v>1</v>
      </c>
      <c r="AV82" s="265">
        <f t="shared" ca="1" si="40"/>
        <v>1</v>
      </c>
      <c r="AW82" s="265">
        <f t="shared" ca="1" si="40"/>
        <v>1</v>
      </c>
      <c r="AX82" s="265">
        <f t="shared" ca="1" si="40"/>
        <v>1</v>
      </c>
      <c r="AY82" s="265">
        <f t="shared" ca="1" si="40"/>
        <v>1</v>
      </c>
      <c r="AZ82" s="265">
        <f t="shared" ca="1" si="40"/>
        <v>1</v>
      </c>
      <c r="BA82" s="265">
        <f t="shared" ca="1" si="41"/>
        <v>1</v>
      </c>
      <c r="BB82" s="265">
        <f t="shared" ca="1" si="41"/>
        <v>0</v>
      </c>
      <c r="BC82" s="265">
        <f t="shared" ca="1" si="41"/>
        <v>0</v>
      </c>
      <c r="BD82" s="265">
        <f t="shared" ca="1" si="41"/>
        <v>0</v>
      </c>
      <c r="BE82" s="265">
        <f t="shared" ca="1" si="41"/>
        <v>0</v>
      </c>
      <c r="BF82" s="265">
        <f t="shared" ca="1" si="41"/>
        <v>0</v>
      </c>
      <c r="BG82" s="265">
        <f t="shared" ca="1" si="41"/>
        <v>0</v>
      </c>
      <c r="BH82" s="265">
        <f t="shared" ca="1" si="41"/>
        <v>0</v>
      </c>
      <c r="BI82" s="265">
        <f t="shared" ca="1" si="41"/>
        <v>0</v>
      </c>
      <c r="BJ82" s="265">
        <f t="shared" ca="1" si="41"/>
        <v>0</v>
      </c>
      <c r="BK82" s="265">
        <f t="shared" ca="1" si="41"/>
        <v>0</v>
      </c>
      <c r="BL82" s="265">
        <f t="shared" ca="1" si="41"/>
        <v>0</v>
      </c>
    </row>
    <row r="83" spans="1:64" s="231" customFormat="1" ht="30" customHeight="1">
      <c r="A83" s="250"/>
      <c r="B83" s="254"/>
      <c r="C83" s="254"/>
      <c r="D83" s="254" t="s">
        <v>366</v>
      </c>
      <c r="E83" s="254" t="s">
        <v>68</v>
      </c>
      <c r="F83" s="254" t="s">
        <v>310</v>
      </c>
      <c r="G83" s="254" t="s">
        <v>188</v>
      </c>
      <c r="H83" s="336" t="s">
        <v>418</v>
      </c>
      <c r="I83" s="255">
        <v>43138</v>
      </c>
      <c r="J83" s="255">
        <v>43220</v>
      </c>
      <c r="K83" s="255"/>
      <c r="L83" s="403">
        <v>1</v>
      </c>
      <c r="M83" s="265">
        <f t="shared" ca="1" si="37"/>
        <v>1</v>
      </c>
      <c r="N83" s="265">
        <f t="shared" ca="1" si="37"/>
        <v>1</v>
      </c>
      <c r="O83" s="265">
        <f t="shared" ca="1" si="37"/>
        <v>1</v>
      </c>
      <c r="P83" s="265">
        <f t="shared" ca="1" si="37"/>
        <v>1</v>
      </c>
      <c r="Q83" s="265">
        <f t="shared" ca="1" si="37"/>
        <v>1</v>
      </c>
      <c r="R83" s="265">
        <f t="shared" ca="1" si="37"/>
        <v>1</v>
      </c>
      <c r="S83" s="265">
        <f t="shared" ca="1" si="37"/>
        <v>1</v>
      </c>
      <c r="T83" s="265">
        <f t="shared" ca="1" si="37"/>
        <v>1</v>
      </c>
      <c r="U83" s="265">
        <f t="shared" ca="1" si="37"/>
        <v>1</v>
      </c>
      <c r="V83" s="265">
        <f t="shared" ca="1" si="37"/>
        <v>1</v>
      </c>
      <c r="W83" s="265">
        <f t="shared" ca="1" si="38"/>
        <v>1</v>
      </c>
      <c r="X83" s="265">
        <f t="shared" ca="1" si="38"/>
        <v>1</v>
      </c>
      <c r="Y83" s="265">
        <f t="shared" ca="1" si="38"/>
        <v>1</v>
      </c>
      <c r="Z83" s="265">
        <f t="shared" ca="1" si="38"/>
        <v>1</v>
      </c>
      <c r="AA83" s="265">
        <f t="shared" ca="1" si="38"/>
        <v>1</v>
      </c>
      <c r="AB83" s="265">
        <f t="shared" ca="1" si="38"/>
        <v>1</v>
      </c>
      <c r="AC83" s="265">
        <f t="shared" ca="1" si="38"/>
        <v>1</v>
      </c>
      <c r="AD83" s="265">
        <f t="shared" ca="1" si="38"/>
        <v>1</v>
      </c>
      <c r="AE83" s="265">
        <f t="shared" ca="1" si="38"/>
        <v>1</v>
      </c>
      <c r="AF83" s="265">
        <f t="shared" ca="1" si="38"/>
        <v>1</v>
      </c>
      <c r="AG83" s="265">
        <f t="shared" ca="1" si="39"/>
        <v>1</v>
      </c>
      <c r="AH83" s="265">
        <f t="shared" ca="1" si="39"/>
        <v>1</v>
      </c>
      <c r="AI83" s="265">
        <f t="shared" ca="1" si="39"/>
        <v>1</v>
      </c>
      <c r="AJ83" s="265">
        <f t="shared" ca="1" si="39"/>
        <v>1</v>
      </c>
      <c r="AK83" s="265">
        <f t="shared" ca="1" si="39"/>
        <v>1</v>
      </c>
      <c r="AL83" s="265">
        <f t="shared" ca="1" si="39"/>
        <v>1</v>
      </c>
      <c r="AM83" s="265">
        <f t="shared" ca="1" si="39"/>
        <v>1</v>
      </c>
      <c r="AN83" s="265">
        <f t="shared" ca="1" si="39"/>
        <v>1</v>
      </c>
      <c r="AO83" s="265">
        <f t="shared" ca="1" si="39"/>
        <v>1</v>
      </c>
      <c r="AP83" s="265">
        <f t="shared" ca="1" si="39"/>
        <v>1</v>
      </c>
      <c r="AQ83" s="265">
        <f t="shared" ca="1" si="40"/>
        <v>1</v>
      </c>
      <c r="AR83" s="265">
        <f t="shared" ca="1" si="40"/>
        <v>1</v>
      </c>
      <c r="AS83" s="265">
        <f t="shared" ca="1" si="40"/>
        <v>1</v>
      </c>
      <c r="AT83" s="265">
        <f t="shared" ca="1" si="40"/>
        <v>1</v>
      </c>
      <c r="AU83" s="265">
        <f t="shared" ca="1" si="40"/>
        <v>1</v>
      </c>
      <c r="AV83" s="265">
        <f t="shared" ca="1" si="40"/>
        <v>1</v>
      </c>
      <c r="AW83" s="265">
        <f t="shared" ca="1" si="40"/>
        <v>1</v>
      </c>
      <c r="AX83" s="265">
        <f t="shared" ca="1" si="40"/>
        <v>1</v>
      </c>
      <c r="AY83" s="265">
        <f t="shared" ca="1" si="40"/>
        <v>1</v>
      </c>
      <c r="AZ83" s="265">
        <f t="shared" ca="1" si="40"/>
        <v>1</v>
      </c>
      <c r="BA83" s="265">
        <f t="shared" ca="1" si="41"/>
        <v>1</v>
      </c>
      <c r="BB83" s="265">
        <f t="shared" ca="1" si="41"/>
        <v>1</v>
      </c>
      <c r="BC83" s="265">
        <f t="shared" ca="1" si="41"/>
        <v>1</v>
      </c>
      <c r="BD83" s="265">
        <f t="shared" ca="1" si="41"/>
        <v>1</v>
      </c>
      <c r="BE83" s="265">
        <f t="shared" ca="1" si="41"/>
        <v>1</v>
      </c>
      <c r="BF83" s="265">
        <f t="shared" ca="1" si="41"/>
        <v>1</v>
      </c>
      <c r="BG83" s="265">
        <f t="shared" ca="1" si="41"/>
        <v>1</v>
      </c>
      <c r="BH83" s="265">
        <f t="shared" ca="1" si="41"/>
        <v>1</v>
      </c>
      <c r="BI83" s="265">
        <f t="shared" ca="1" si="41"/>
        <v>1</v>
      </c>
      <c r="BJ83" s="265">
        <f t="shared" ca="1" si="41"/>
        <v>1</v>
      </c>
      <c r="BK83" s="265">
        <f t="shared" ca="1" si="41"/>
        <v>1</v>
      </c>
      <c r="BL83" s="265">
        <f t="shared" ca="1" si="41"/>
        <v>1</v>
      </c>
    </row>
    <row r="84" spans="1:64" s="231" customFormat="1" ht="30" customHeight="1">
      <c r="A84" s="250"/>
      <c r="B84" s="254"/>
      <c r="C84" s="254"/>
      <c r="D84" s="254" t="s">
        <v>366</v>
      </c>
      <c r="E84" s="254" t="s">
        <v>68</v>
      </c>
      <c r="F84" s="254" t="s">
        <v>211</v>
      </c>
      <c r="G84" s="254" t="s">
        <v>191</v>
      </c>
      <c r="H84" s="336"/>
      <c r="I84" s="255">
        <v>43137</v>
      </c>
      <c r="J84" s="255">
        <v>43164</v>
      </c>
      <c r="K84" s="255"/>
      <c r="L84" s="403">
        <v>1</v>
      </c>
      <c r="M84" s="265">
        <f t="shared" ref="M84:V93" ca="1" si="42">IF((AND(M$3&gt;=$I84,M$3&lt;=$J84)),$L84,0)</f>
        <v>1</v>
      </c>
      <c r="N84" s="265">
        <f t="shared" ca="1" si="42"/>
        <v>1</v>
      </c>
      <c r="O84" s="265">
        <f t="shared" ca="1" si="42"/>
        <v>1</v>
      </c>
      <c r="P84" s="265">
        <f t="shared" ca="1" si="42"/>
        <v>1</v>
      </c>
      <c r="Q84" s="265">
        <f t="shared" ca="1" si="42"/>
        <v>1</v>
      </c>
      <c r="R84" s="265">
        <f t="shared" ca="1" si="42"/>
        <v>1</v>
      </c>
      <c r="S84" s="265">
        <f t="shared" ca="1" si="42"/>
        <v>1</v>
      </c>
      <c r="T84" s="265">
        <f t="shared" ca="1" si="42"/>
        <v>1</v>
      </c>
      <c r="U84" s="265">
        <f t="shared" ca="1" si="42"/>
        <v>1</v>
      </c>
      <c r="V84" s="265">
        <f t="shared" ca="1" si="42"/>
        <v>1</v>
      </c>
      <c r="W84" s="265">
        <f t="shared" ref="W84:AF93" ca="1" si="43">IF((AND(W$3&gt;=$I84,W$3&lt;=$J84)),$L84,0)</f>
        <v>1</v>
      </c>
      <c r="X84" s="265">
        <f t="shared" ca="1" si="43"/>
        <v>1</v>
      </c>
      <c r="Y84" s="265">
        <f t="shared" ca="1" si="43"/>
        <v>1</v>
      </c>
      <c r="Z84" s="265">
        <f t="shared" ca="1" si="43"/>
        <v>1</v>
      </c>
      <c r="AA84" s="265">
        <f t="shared" ca="1" si="43"/>
        <v>1</v>
      </c>
      <c r="AB84" s="265">
        <f t="shared" ca="1" si="43"/>
        <v>0</v>
      </c>
      <c r="AC84" s="265">
        <f t="shared" ca="1" si="43"/>
        <v>0</v>
      </c>
      <c r="AD84" s="265">
        <f t="shared" ca="1" si="43"/>
        <v>0</v>
      </c>
      <c r="AE84" s="265">
        <f t="shared" ca="1" si="43"/>
        <v>0</v>
      </c>
      <c r="AF84" s="265">
        <f t="shared" ca="1" si="43"/>
        <v>0</v>
      </c>
      <c r="AG84" s="265">
        <f t="shared" ref="AG84:AP93" ca="1" si="44">IF((AND(AG$3&gt;=$I84,AG$3&lt;=$J84)),$L84,0)</f>
        <v>0</v>
      </c>
      <c r="AH84" s="265">
        <f t="shared" ca="1" si="44"/>
        <v>0</v>
      </c>
      <c r="AI84" s="265">
        <f t="shared" ca="1" si="44"/>
        <v>0</v>
      </c>
      <c r="AJ84" s="265">
        <f t="shared" ca="1" si="44"/>
        <v>0</v>
      </c>
      <c r="AK84" s="265">
        <f t="shared" ca="1" si="44"/>
        <v>0</v>
      </c>
      <c r="AL84" s="265">
        <f t="shared" ca="1" si="44"/>
        <v>0</v>
      </c>
      <c r="AM84" s="265">
        <f t="shared" ca="1" si="44"/>
        <v>0</v>
      </c>
      <c r="AN84" s="265">
        <f t="shared" ca="1" si="44"/>
        <v>0</v>
      </c>
      <c r="AO84" s="265">
        <f t="shared" ca="1" si="44"/>
        <v>0</v>
      </c>
      <c r="AP84" s="265">
        <f t="shared" ca="1" si="44"/>
        <v>0</v>
      </c>
      <c r="AQ84" s="265">
        <f t="shared" ref="AQ84:AZ93" ca="1" si="45">IF((AND(AQ$3&gt;=$I84,AQ$3&lt;=$J84)),$L84,0)</f>
        <v>0</v>
      </c>
      <c r="AR84" s="265">
        <f t="shared" ca="1" si="45"/>
        <v>0</v>
      </c>
      <c r="AS84" s="265">
        <f t="shared" ca="1" si="45"/>
        <v>0</v>
      </c>
      <c r="AT84" s="265">
        <f t="shared" ca="1" si="45"/>
        <v>0</v>
      </c>
      <c r="AU84" s="265">
        <f t="shared" ca="1" si="45"/>
        <v>0</v>
      </c>
      <c r="AV84" s="265">
        <f t="shared" ca="1" si="45"/>
        <v>0</v>
      </c>
      <c r="AW84" s="265">
        <f t="shared" ca="1" si="45"/>
        <v>0</v>
      </c>
      <c r="AX84" s="265">
        <f t="shared" ca="1" si="45"/>
        <v>0</v>
      </c>
      <c r="AY84" s="265">
        <f t="shared" ca="1" si="45"/>
        <v>0</v>
      </c>
      <c r="AZ84" s="265">
        <f t="shared" ca="1" si="45"/>
        <v>0</v>
      </c>
      <c r="BA84" s="265">
        <f t="shared" ref="BA84:BL93" ca="1" si="46">IF((AND(BA$3&gt;=$I84,BA$3&lt;=$J84)),$L84,0)</f>
        <v>0</v>
      </c>
      <c r="BB84" s="265">
        <f t="shared" ca="1" si="46"/>
        <v>0</v>
      </c>
      <c r="BC84" s="265">
        <f t="shared" ca="1" si="46"/>
        <v>0</v>
      </c>
      <c r="BD84" s="265">
        <f t="shared" ca="1" si="46"/>
        <v>0</v>
      </c>
      <c r="BE84" s="265">
        <f t="shared" ca="1" si="46"/>
        <v>0</v>
      </c>
      <c r="BF84" s="265">
        <f t="shared" ca="1" si="46"/>
        <v>0</v>
      </c>
      <c r="BG84" s="265">
        <f t="shared" ca="1" si="46"/>
        <v>0</v>
      </c>
      <c r="BH84" s="265">
        <f t="shared" ca="1" si="46"/>
        <v>0</v>
      </c>
      <c r="BI84" s="265">
        <f t="shared" ca="1" si="46"/>
        <v>0</v>
      </c>
      <c r="BJ84" s="265">
        <f t="shared" ca="1" si="46"/>
        <v>0</v>
      </c>
      <c r="BK84" s="265">
        <f t="shared" ca="1" si="46"/>
        <v>0</v>
      </c>
      <c r="BL84" s="265">
        <f t="shared" ca="1" si="46"/>
        <v>0</v>
      </c>
    </row>
    <row r="85" spans="1:64" s="231" customFormat="1" ht="30" customHeight="1">
      <c r="A85" s="250"/>
      <c r="B85" s="254"/>
      <c r="C85" s="254"/>
      <c r="D85" s="254" t="s">
        <v>366</v>
      </c>
      <c r="E85" s="254" t="s">
        <v>68</v>
      </c>
      <c r="F85" s="254" t="s">
        <v>223</v>
      </c>
      <c r="G85" s="254" t="s">
        <v>191</v>
      </c>
      <c r="H85" s="336"/>
      <c r="I85" s="255">
        <v>43137</v>
      </c>
      <c r="J85" s="255">
        <v>43164</v>
      </c>
      <c r="K85" s="255"/>
      <c r="L85" s="403">
        <v>1</v>
      </c>
      <c r="M85" s="265">
        <f t="shared" ca="1" si="42"/>
        <v>1</v>
      </c>
      <c r="N85" s="265">
        <f t="shared" ca="1" si="42"/>
        <v>1</v>
      </c>
      <c r="O85" s="265">
        <f t="shared" ca="1" si="42"/>
        <v>1</v>
      </c>
      <c r="P85" s="265">
        <f t="shared" ca="1" si="42"/>
        <v>1</v>
      </c>
      <c r="Q85" s="265">
        <f t="shared" ca="1" si="42"/>
        <v>1</v>
      </c>
      <c r="R85" s="265">
        <f t="shared" ca="1" si="42"/>
        <v>1</v>
      </c>
      <c r="S85" s="265">
        <f t="shared" ca="1" si="42"/>
        <v>1</v>
      </c>
      <c r="T85" s="265">
        <f t="shared" ca="1" si="42"/>
        <v>1</v>
      </c>
      <c r="U85" s="265">
        <f t="shared" ca="1" si="42"/>
        <v>1</v>
      </c>
      <c r="V85" s="265">
        <f t="shared" ca="1" si="42"/>
        <v>1</v>
      </c>
      <c r="W85" s="265">
        <f t="shared" ca="1" si="43"/>
        <v>1</v>
      </c>
      <c r="X85" s="265">
        <f t="shared" ca="1" si="43"/>
        <v>1</v>
      </c>
      <c r="Y85" s="265">
        <f t="shared" ca="1" si="43"/>
        <v>1</v>
      </c>
      <c r="Z85" s="265">
        <f t="shared" ca="1" si="43"/>
        <v>1</v>
      </c>
      <c r="AA85" s="265">
        <f t="shared" ca="1" si="43"/>
        <v>1</v>
      </c>
      <c r="AB85" s="265">
        <f t="shared" ca="1" si="43"/>
        <v>0</v>
      </c>
      <c r="AC85" s="265">
        <f t="shared" ca="1" si="43"/>
        <v>0</v>
      </c>
      <c r="AD85" s="265">
        <f t="shared" ca="1" si="43"/>
        <v>0</v>
      </c>
      <c r="AE85" s="265">
        <f t="shared" ca="1" si="43"/>
        <v>0</v>
      </c>
      <c r="AF85" s="265">
        <f t="shared" ca="1" si="43"/>
        <v>0</v>
      </c>
      <c r="AG85" s="265">
        <f t="shared" ca="1" si="44"/>
        <v>0</v>
      </c>
      <c r="AH85" s="265">
        <f t="shared" ca="1" si="44"/>
        <v>0</v>
      </c>
      <c r="AI85" s="265">
        <f t="shared" ca="1" si="44"/>
        <v>0</v>
      </c>
      <c r="AJ85" s="265">
        <f t="shared" ca="1" si="44"/>
        <v>0</v>
      </c>
      <c r="AK85" s="265">
        <f t="shared" ca="1" si="44"/>
        <v>0</v>
      </c>
      <c r="AL85" s="265">
        <f t="shared" ca="1" si="44"/>
        <v>0</v>
      </c>
      <c r="AM85" s="265">
        <f t="shared" ca="1" si="44"/>
        <v>0</v>
      </c>
      <c r="AN85" s="265">
        <f t="shared" ca="1" si="44"/>
        <v>0</v>
      </c>
      <c r="AO85" s="265">
        <f t="shared" ca="1" si="44"/>
        <v>0</v>
      </c>
      <c r="AP85" s="265">
        <f t="shared" ca="1" si="44"/>
        <v>0</v>
      </c>
      <c r="AQ85" s="265">
        <f t="shared" ca="1" si="45"/>
        <v>0</v>
      </c>
      <c r="AR85" s="265">
        <f t="shared" ca="1" si="45"/>
        <v>0</v>
      </c>
      <c r="AS85" s="265">
        <f t="shared" ca="1" si="45"/>
        <v>0</v>
      </c>
      <c r="AT85" s="265">
        <f t="shared" ca="1" si="45"/>
        <v>0</v>
      </c>
      <c r="AU85" s="265">
        <f t="shared" ca="1" si="45"/>
        <v>0</v>
      </c>
      <c r="AV85" s="265">
        <f t="shared" ca="1" si="45"/>
        <v>0</v>
      </c>
      <c r="AW85" s="265">
        <f t="shared" ca="1" si="45"/>
        <v>0</v>
      </c>
      <c r="AX85" s="265">
        <f t="shared" ca="1" si="45"/>
        <v>0</v>
      </c>
      <c r="AY85" s="265">
        <f t="shared" ca="1" si="45"/>
        <v>0</v>
      </c>
      <c r="AZ85" s="265">
        <f t="shared" ca="1" si="45"/>
        <v>0</v>
      </c>
      <c r="BA85" s="265">
        <f t="shared" ca="1" si="46"/>
        <v>0</v>
      </c>
      <c r="BB85" s="265">
        <f t="shared" ca="1" si="46"/>
        <v>0</v>
      </c>
      <c r="BC85" s="265">
        <f t="shared" ca="1" si="46"/>
        <v>0</v>
      </c>
      <c r="BD85" s="265">
        <f t="shared" ca="1" si="46"/>
        <v>0</v>
      </c>
      <c r="BE85" s="265">
        <f t="shared" ca="1" si="46"/>
        <v>0</v>
      </c>
      <c r="BF85" s="265">
        <f t="shared" ca="1" si="46"/>
        <v>0</v>
      </c>
      <c r="BG85" s="265">
        <f t="shared" ca="1" si="46"/>
        <v>0</v>
      </c>
      <c r="BH85" s="265">
        <f t="shared" ca="1" si="46"/>
        <v>0</v>
      </c>
      <c r="BI85" s="265">
        <f t="shared" ca="1" si="46"/>
        <v>0</v>
      </c>
      <c r="BJ85" s="265">
        <f t="shared" ca="1" si="46"/>
        <v>0</v>
      </c>
      <c r="BK85" s="265">
        <f t="shared" ca="1" si="46"/>
        <v>0</v>
      </c>
      <c r="BL85" s="265">
        <f t="shared" ca="1" si="46"/>
        <v>0</v>
      </c>
    </row>
    <row r="86" spans="1:64" s="231" customFormat="1" ht="30" customHeight="1">
      <c r="A86" s="250"/>
      <c r="B86" s="254"/>
      <c r="C86" s="254"/>
      <c r="D86" s="254" t="s">
        <v>174</v>
      </c>
      <c r="E86" s="254" t="s">
        <v>68</v>
      </c>
      <c r="F86" s="254" t="s">
        <v>173</v>
      </c>
      <c r="G86" s="254" t="s">
        <v>398</v>
      </c>
      <c r="H86" s="336" t="s">
        <v>425</v>
      </c>
      <c r="I86" s="255">
        <v>42752</v>
      </c>
      <c r="J86" s="255">
        <v>43465</v>
      </c>
      <c r="K86" s="255"/>
      <c r="L86" s="403">
        <v>1</v>
      </c>
      <c r="M86" s="265">
        <f t="shared" ca="1" si="42"/>
        <v>1</v>
      </c>
      <c r="N86" s="265">
        <f t="shared" ca="1" si="42"/>
        <v>1</v>
      </c>
      <c r="O86" s="265">
        <f t="shared" ca="1" si="42"/>
        <v>1</v>
      </c>
      <c r="P86" s="265">
        <f t="shared" ca="1" si="42"/>
        <v>1</v>
      </c>
      <c r="Q86" s="265">
        <f t="shared" ca="1" si="42"/>
        <v>1</v>
      </c>
      <c r="R86" s="265">
        <f t="shared" ca="1" si="42"/>
        <v>1</v>
      </c>
      <c r="S86" s="265">
        <f t="shared" ca="1" si="42"/>
        <v>1</v>
      </c>
      <c r="T86" s="265">
        <f t="shared" ca="1" si="42"/>
        <v>1</v>
      </c>
      <c r="U86" s="265">
        <f t="shared" ca="1" si="42"/>
        <v>1</v>
      </c>
      <c r="V86" s="265">
        <f t="shared" ca="1" si="42"/>
        <v>1</v>
      </c>
      <c r="W86" s="265">
        <f t="shared" ca="1" si="43"/>
        <v>1</v>
      </c>
      <c r="X86" s="265">
        <f t="shared" ca="1" si="43"/>
        <v>1</v>
      </c>
      <c r="Y86" s="265">
        <f t="shared" ca="1" si="43"/>
        <v>1</v>
      </c>
      <c r="Z86" s="265">
        <f t="shared" ca="1" si="43"/>
        <v>1</v>
      </c>
      <c r="AA86" s="265">
        <f t="shared" ca="1" si="43"/>
        <v>1</v>
      </c>
      <c r="AB86" s="265">
        <f t="shared" ca="1" si="43"/>
        <v>1</v>
      </c>
      <c r="AC86" s="265">
        <f t="shared" ca="1" si="43"/>
        <v>1</v>
      </c>
      <c r="AD86" s="265">
        <f t="shared" ca="1" si="43"/>
        <v>1</v>
      </c>
      <c r="AE86" s="265">
        <f t="shared" ca="1" si="43"/>
        <v>1</v>
      </c>
      <c r="AF86" s="265">
        <f t="shared" ca="1" si="43"/>
        <v>1</v>
      </c>
      <c r="AG86" s="265">
        <f t="shared" ca="1" si="44"/>
        <v>1</v>
      </c>
      <c r="AH86" s="265">
        <f t="shared" ca="1" si="44"/>
        <v>1</v>
      </c>
      <c r="AI86" s="265">
        <f t="shared" ca="1" si="44"/>
        <v>1</v>
      </c>
      <c r="AJ86" s="265">
        <f t="shared" ca="1" si="44"/>
        <v>1</v>
      </c>
      <c r="AK86" s="265">
        <f t="shared" ca="1" si="44"/>
        <v>1</v>
      </c>
      <c r="AL86" s="265">
        <f t="shared" ca="1" si="44"/>
        <v>1</v>
      </c>
      <c r="AM86" s="265">
        <f t="shared" ca="1" si="44"/>
        <v>1</v>
      </c>
      <c r="AN86" s="265">
        <f t="shared" ca="1" si="44"/>
        <v>1</v>
      </c>
      <c r="AO86" s="265">
        <f t="shared" ca="1" si="44"/>
        <v>1</v>
      </c>
      <c r="AP86" s="265">
        <f t="shared" ca="1" si="44"/>
        <v>1</v>
      </c>
      <c r="AQ86" s="265">
        <f t="shared" ca="1" si="45"/>
        <v>1</v>
      </c>
      <c r="AR86" s="265">
        <f t="shared" ca="1" si="45"/>
        <v>1</v>
      </c>
      <c r="AS86" s="265">
        <f t="shared" ca="1" si="45"/>
        <v>1</v>
      </c>
      <c r="AT86" s="265">
        <f t="shared" ca="1" si="45"/>
        <v>1</v>
      </c>
      <c r="AU86" s="265">
        <f t="shared" ca="1" si="45"/>
        <v>1</v>
      </c>
      <c r="AV86" s="265">
        <f t="shared" ca="1" si="45"/>
        <v>1</v>
      </c>
      <c r="AW86" s="265">
        <f t="shared" ca="1" si="45"/>
        <v>1</v>
      </c>
      <c r="AX86" s="265">
        <f t="shared" ca="1" si="45"/>
        <v>1</v>
      </c>
      <c r="AY86" s="265">
        <f t="shared" ca="1" si="45"/>
        <v>1</v>
      </c>
      <c r="AZ86" s="265">
        <f t="shared" ca="1" si="45"/>
        <v>1</v>
      </c>
      <c r="BA86" s="265">
        <f t="shared" ca="1" si="46"/>
        <v>1</v>
      </c>
      <c r="BB86" s="265">
        <f t="shared" ca="1" si="46"/>
        <v>1</v>
      </c>
      <c r="BC86" s="265">
        <f t="shared" ca="1" si="46"/>
        <v>1</v>
      </c>
      <c r="BD86" s="265">
        <f t="shared" ca="1" si="46"/>
        <v>1</v>
      </c>
      <c r="BE86" s="265">
        <f t="shared" ca="1" si="46"/>
        <v>1</v>
      </c>
      <c r="BF86" s="265">
        <f t="shared" ca="1" si="46"/>
        <v>1</v>
      </c>
      <c r="BG86" s="265">
        <f t="shared" ca="1" si="46"/>
        <v>1</v>
      </c>
      <c r="BH86" s="265">
        <f t="shared" ca="1" si="46"/>
        <v>1</v>
      </c>
      <c r="BI86" s="265">
        <f t="shared" ca="1" si="46"/>
        <v>1</v>
      </c>
      <c r="BJ86" s="265">
        <f t="shared" ca="1" si="46"/>
        <v>1</v>
      </c>
      <c r="BK86" s="265">
        <f t="shared" ca="1" si="46"/>
        <v>1</v>
      </c>
      <c r="BL86" s="265">
        <f t="shared" ca="1" si="46"/>
        <v>1</v>
      </c>
    </row>
    <row r="87" spans="1:64" s="231" customFormat="1" ht="30" customHeight="1">
      <c r="A87" s="250"/>
      <c r="B87" s="254" t="s">
        <v>473</v>
      </c>
      <c r="C87" s="254"/>
      <c r="D87" s="254" t="s">
        <v>174</v>
      </c>
      <c r="E87" s="254" t="s">
        <v>68</v>
      </c>
      <c r="F87" s="254" t="s">
        <v>305</v>
      </c>
      <c r="G87" s="254" t="s">
        <v>191</v>
      </c>
      <c r="H87" s="336" t="s">
        <v>427</v>
      </c>
      <c r="I87" s="255">
        <v>42752</v>
      </c>
      <c r="J87" s="255">
        <v>43146</v>
      </c>
      <c r="K87" s="255"/>
      <c r="L87" s="403">
        <v>1</v>
      </c>
      <c r="M87" s="265">
        <f t="shared" ca="1" si="42"/>
        <v>0</v>
      </c>
      <c r="N87" s="265">
        <f t="shared" ca="1" si="42"/>
        <v>0</v>
      </c>
      <c r="O87" s="265">
        <f t="shared" ca="1" si="42"/>
        <v>0</v>
      </c>
      <c r="P87" s="265">
        <f t="shared" ca="1" si="42"/>
        <v>0</v>
      </c>
      <c r="Q87" s="265">
        <f t="shared" ca="1" si="42"/>
        <v>0</v>
      </c>
      <c r="R87" s="265">
        <f t="shared" ca="1" si="42"/>
        <v>0</v>
      </c>
      <c r="S87" s="265">
        <f t="shared" ca="1" si="42"/>
        <v>0</v>
      </c>
      <c r="T87" s="265">
        <f t="shared" ca="1" si="42"/>
        <v>0</v>
      </c>
      <c r="U87" s="265">
        <f t="shared" ca="1" si="42"/>
        <v>0</v>
      </c>
      <c r="V87" s="265">
        <f t="shared" ca="1" si="42"/>
        <v>0</v>
      </c>
      <c r="W87" s="265">
        <f t="shared" ca="1" si="43"/>
        <v>0</v>
      </c>
      <c r="X87" s="265">
        <f t="shared" ca="1" si="43"/>
        <v>0</v>
      </c>
      <c r="Y87" s="265">
        <f t="shared" ca="1" si="43"/>
        <v>0</v>
      </c>
      <c r="Z87" s="265">
        <f t="shared" ca="1" si="43"/>
        <v>0</v>
      </c>
      <c r="AA87" s="265">
        <f t="shared" ca="1" si="43"/>
        <v>0</v>
      </c>
      <c r="AB87" s="265">
        <f t="shared" ca="1" si="43"/>
        <v>0</v>
      </c>
      <c r="AC87" s="265">
        <f t="shared" ca="1" si="43"/>
        <v>0</v>
      </c>
      <c r="AD87" s="265">
        <f t="shared" ca="1" si="43"/>
        <v>0</v>
      </c>
      <c r="AE87" s="265">
        <f t="shared" ca="1" si="43"/>
        <v>0</v>
      </c>
      <c r="AF87" s="265">
        <f t="shared" ca="1" si="43"/>
        <v>0</v>
      </c>
      <c r="AG87" s="265">
        <f t="shared" ca="1" si="44"/>
        <v>0</v>
      </c>
      <c r="AH87" s="265">
        <f t="shared" ca="1" si="44"/>
        <v>0</v>
      </c>
      <c r="AI87" s="265">
        <f t="shared" ca="1" si="44"/>
        <v>0</v>
      </c>
      <c r="AJ87" s="265">
        <f t="shared" ca="1" si="44"/>
        <v>0</v>
      </c>
      <c r="AK87" s="265">
        <f t="shared" ca="1" si="44"/>
        <v>0</v>
      </c>
      <c r="AL87" s="265">
        <f t="shared" ca="1" si="44"/>
        <v>0</v>
      </c>
      <c r="AM87" s="265">
        <f t="shared" ca="1" si="44"/>
        <v>0</v>
      </c>
      <c r="AN87" s="265">
        <f t="shared" ca="1" si="44"/>
        <v>0</v>
      </c>
      <c r="AO87" s="265">
        <f t="shared" ca="1" si="44"/>
        <v>0</v>
      </c>
      <c r="AP87" s="265">
        <f t="shared" ca="1" si="44"/>
        <v>0</v>
      </c>
      <c r="AQ87" s="265">
        <f t="shared" ca="1" si="45"/>
        <v>0</v>
      </c>
      <c r="AR87" s="265">
        <f t="shared" ca="1" si="45"/>
        <v>0</v>
      </c>
      <c r="AS87" s="265">
        <f t="shared" ca="1" si="45"/>
        <v>0</v>
      </c>
      <c r="AT87" s="265">
        <f t="shared" ca="1" si="45"/>
        <v>0</v>
      </c>
      <c r="AU87" s="265">
        <f t="shared" ca="1" si="45"/>
        <v>0</v>
      </c>
      <c r="AV87" s="265">
        <f t="shared" ca="1" si="45"/>
        <v>0</v>
      </c>
      <c r="AW87" s="265">
        <f t="shared" ca="1" si="45"/>
        <v>0</v>
      </c>
      <c r="AX87" s="265">
        <f t="shared" ca="1" si="45"/>
        <v>0</v>
      </c>
      <c r="AY87" s="265">
        <f t="shared" ca="1" si="45"/>
        <v>0</v>
      </c>
      <c r="AZ87" s="265">
        <f t="shared" ca="1" si="45"/>
        <v>0</v>
      </c>
      <c r="BA87" s="265">
        <f t="shared" ca="1" si="46"/>
        <v>0</v>
      </c>
      <c r="BB87" s="265">
        <f t="shared" ca="1" si="46"/>
        <v>0</v>
      </c>
      <c r="BC87" s="265">
        <f t="shared" ca="1" si="46"/>
        <v>0</v>
      </c>
      <c r="BD87" s="265">
        <f t="shared" ca="1" si="46"/>
        <v>0</v>
      </c>
      <c r="BE87" s="265">
        <f t="shared" ca="1" si="46"/>
        <v>0</v>
      </c>
      <c r="BF87" s="265">
        <f t="shared" ca="1" si="46"/>
        <v>0</v>
      </c>
      <c r="BG87" s="265">
        <f t="shared" ca="1" si="46"/>
        <v>0</v>
      </c>
      <c r="BH87" s="265">
        <f t="shared" ca="1" si="46"/>
        <v>0</v>
      </c>
      <c r="BI87" s="265">
        <f t="shared" ca="1" si="46"/>
        <v>0</v>
      </c>
      <c r="BJ87" s="265">
        <f t="shared" ca="1" si="46"/>
        <v>0</v>
      </c>
      <c r="BK87" s="265">
        <f t="shared" ca="1" si="46"/>
        <v>0</v>
      </c>
      <c r="BL87" s="265">
        <f t="shared" ca="1" si="46"/>
        <v>0</v>
      </c>
    </row>
    <row r="88" spans="1:64" s="231" customFormat="1" ht="30" customHeight="1">
      <c r="A88" s="250"/>
      <c r="B88" s="254"/>
      <c r="C88" s="254"/>
      <c r="D88" s="254" t="s">
        <v>174</v>
      </c>
      <c r="E88" s="254" t="s">
        <v>68</v>
      </c>
      <c r="F88" s="254" t="s">
        <v>187</v>
      </c>
      <c r="G88" s="254" t="s">
        <v>191</v>
      </c>
      <c r="H88" s="336"/>
      <c r="I88" s="255">
        <v>42752</v>
      </c>
      <c r="J88" s="255">
        <v>43143</v>
      </c>
      <c r="K88" s="255"/>
      <c r="L88" s="403">
        <v>1</v>
      </c>
      <c r="M88" s="265">
        <f t="shared" ca="1" si="42"/>
        <v>0</v>
      </c>
      <c r="N88" s="265">
        <f t="shared" ca="1" si="42"/>
        <v>0</v>
      </c>
      <c r="O88" s="265">
        <f t="shared" ca="1" si="42"/>
        <v>0</v>
      </c>
      <c r="P88" s="265">
        <f t="shared" ca="1" si="42"/>
        <v>0</v>
      </c>
      <c r="Q88" s="265">
        <f t="shared" ca="1" si="42"/>
        <v>0</v>
      </c>
      <c r="R88" s="265">
        <f t="shared" ca="1" si="42"/>
        <v>0</v>
      </c>
      <c r="S88" s="265">
        <f t="shared" ca="1" si="42"/>
        <v>0</v>
      </c>
      <c r="T88" s="265">
        <f t="shared" ca="1" si="42"/>
        <v>0</v>
      </c>
      <c r="U88" s="265">
        <f t="shared" ca="1" si="42"/>
        <v>0</v>
      </c>
      <c r="V88" s="265">
        <f t="shared" ca="1" si="42"/>
        <v>0</v>
      </c>
      <c r="W88" s="265">
        <f t="shared" ca="1" si="43"/>
        <v>0</v>
      </c>
      <c r="X88" s="265">
        <f t="shared" ca="1" si="43"/>
        <v>0</v>
      </c>
      <c r="Y88" s="265">
        <f t="shared" ca="1" si="43"/>
        <v>0</v>
      </c>
      <c r="Z88" s="265">
        <f t="shared" ca="1" si="43"/>
        <v>0</v>
      </c>
      <c r="AA88" s="265">
        <f t="shared" ca="1" si="43"/>
        <v>0</v>
      </c>
      <c r="AB88" s="265">
        <f t="shared" ca="1" si="43"/>
        <v>0</v>
      </c>
      <c r="AC88" s="265">
        <f t="shared" ca="1" si="43"/>
        <v>0</v>
      </c>
      <c r="AD88" s="265">
        <f t="shared" ca="1" si="43"/>
        <v>0</v>
      </c>
      <c r="AE88" s="265">
        <f t="shared" ca="1" si="43"/>
        <v>0</v>
      </c>
      <c r="AF88" s="265">
        <f t="shared" ca="1" si="43"/>
        <v>0</v>
      </c>
      <c r="AG88" s="265">
        <f t="shared" ca="1" si="44"/>
        <v>0</v>
      </c>
      <c r="AH88" s="265">
        <f t="shared" ca="1" si="44"/>
        <v>0</v>
      </c>
      <c r="AI88" s="265">
        <f t="shared" ca="1" si="44"/>
        <v>0</v>
      </c>
      <c r="AJ88" s="265">
        <f t="shared" ca="1" si="44"/>
        <v>0</v>
      </c>
      <c r="AK88" s="265">
        <f t="shared" ca="1" si="44"/>
        <v>0</v>
      </c>
      <c r="AL88" s="265">
        <f t="shared" ca="1" si="44"/>
        <v>0</v>
      </c>
      <c r="AM88" s="265">
        <f t="shared" ca="1" si="44"/>
        <v>0</v>
      </c>
      <c r="AN88" s="265">
        <f t="shared" ca="1" si="44"/>
        <v>0</v>
      </c>
      <c r="AO88" s="265">
        <f t="shared" ca="1" si="44"/>
        <v>0</v>
      </c>
      <c r="AP88" s="265">
        <f t="shared" ca="1" si="44"/>
        <v>0</v>
      </c>
      <c r="AQ88" s="265">
        <f t="shared" ca="1" si="45"/>
        <v>0</v>
      </c>
      <c r="AR88" s="265">
        <f t="shared" ca="1" si="45"/>
        <v>0</v>
      </c>
      <c r="AS88" s="265">
        <f t="shared" ca="1" si="45"/>
        <v>0</v>
      </c>
      <c r="AT88" s="265">
        <f t="shared" ca="1" si="45"/>
        <v>0</v>
      </c>
      <c r="AU88" s="265">
        <f t="shared" ca="1" si="45"/>
        <v>0</v>
      </c>
      <c r="AV88" s="265">
        <f t="shared" ca="1" si="45"/>
        <v>0</v>
      </c>
      <c r="AW88" s="265">
        <f t="shared" ca="1" si="45"/>
        <v>0</v>
      </c>
      <c r="AX88" s="265">
        <f t="shared" ca="1" si="45"/>
        <v>0</v>
      </c>
      <c r="AY88" s="265">
        <f t="shared" ca="1" si="45"/>
        <v>0</v>
      </c>
      <c r="AZ88" s="265">
        <f t="shared" ca="1" si="45"/>
        <v>0</v>
      </c>
      <c r="BA88" s="265">
        <f t="shared" ca="1" si="46"/>
        <v>0</v>
      </c>
      <c r="BB88" s="265">
        <f t="shared" ca="1" si="46"/>
        <v>0</v>
      </c>
      <c r="BC88" s="265">
        <f t="shared" ca="1" si="46"/>
        <v>0</v>
      </c>
      <c r="BD88" s="265">
        <f t="shared" ca="1" si="46"/>
        <v>0</v>
      </c>
      <c r="BE88" s="265">
        <f t="shared" ca="1" si="46"/>
        <v>0</v>
      </c>
      <c r="BF88" s="265">
        <f t="shared" ca="1" si="46"/>
        <v>0</v>
      </c>
      <c r="BG88" s="265">
        <f t="shared" ca="1" si="46"/>
        <v>0</v>
      </c>
      <c r="BH88" s="265">
        <f t="shared" ca="1" si="46"/>
        <v>0</v>
      </c>
      <c r="BI88" s="265">
        <f t="shared" ca="1" si="46"/>
        <v>0</v>
      </c>
      <c r="BJ88" s="265">
        <f t="shared" ca="1" si="46"/>
        <v>0</v>
      </c>
      <c r="BK88" s="265">
        <f t="shared" ca="1" si="46"/>
        <v>0</v>
      </c>
      <c r="BL88" s="265">
        <f t="shared" ca="1" si="46"/>
        <v>0</v>
      </c>
    </row>
    <row r="89" spans="1:64" s="231" customFormat="1" ht="30" customHeight="1">
      <c r="A89" s="250"/>
      <c r="B89" s="254"/>
      <c r="C89" s="254"/>
      <c r="D89" s="254" t="s">
        <v>174</v>
      </c>
      <c r="E89" s="254" t="s">
        <v>68</v>
      </c>
      <c r="F89" s="254" t="s">
        <v>195</v>
      </c>
      <c r="G89" s="254" t="s">
        <v>191</v>
      </c>
      <c r="H89" s="336" t="s">
        <v>426</v>
      </c>
      <c r="I89" s="255">
        <v>42752</v>
      </c>
      <c r="J89" s="255">
        <v>43465</v>
      </c>
      <c r="K89" s="255"/>
      <c r="L89" s="403">
        <v>1</v>
      </c>
      <c r="M89" s="265">
        <f t="shared" ca="1" si="42"/>
        <v>1</v>
      </c>
      <c r="N89" s="265">
        <f t="shared" ca="1" si="42"/>
        <v>1</v>
      </c>
      <c r="O89" s="265">
        <f t="shared" ca="1" si="42"/>
        <v>1</v>
      </c>
      <c r="P89" s="265">
        <f t="shared" ca="1" si="42"/>
        <v>1</v>
      </c>
      <c r="Q89" s="265">
        <f t="shared" ca="1" si="42"/>
        <v>1</v>
      </c>
      <c r="R89" s="265">
        <f t="shared" ca="1" si="42"/>
        <v>1</v>
      </c>
      <c r="S89" s="265">
        <f t="shared" ca="1" si="42"/>
        <v>1</v>
      </c>
      <c r="T89" s="265">
        <f t="shared" ca="1" si="42"/>
        <v>1</v>
      </c>
      <c r="U89" s="265">
        <f t="shared" ca="1" si="42"/>
        <v>1</v>
      </c>
      <c r="V89" s="265">
        <f t="shared" ca="1" si="42"/>
        <v>1</v>
      </c>
      <c r="W89" s="265">
        <f t="shared" ca="1" si="43"/>
        <v>1</v>
      </c>
      <c r="X89" s="265">
        <f t="shared" ca="1" si="43"/>
        <v>1</v>
      </c>
      <c r="Y89" s="265">
        <f t="shared" ca="1" si="43"/>
        <v>1</v>
      </c>
      <c r="Z89" s="265">
        <f t="shared" ca="1" si="43"/>
        <v>1</v>
      </c>
      <c r="AA89" s="265">
        <f t="shared" ca="1" si="43"/>
        <v>1</v>
      </c>
      <c r="AB89" s="265">
        <f t="shared" ca="1" si="43"/>
        <v>1</v>
      </c>
      <c r="AC89" s="265">
        <f t="shared" ca="1" si="43"/>
        <v>1</v>
      </c>
      <c r="AD89" s="265">
        <f t="shared" ca="1" si="43"/>
        <v>1</v>
      </c>
      <c r="AE89" s="265">
        <f t="shared" ca="1" si="43"/>
        <v>1</v>
      </c>
      <c r="AF89" s="265">
        <f t="shared" ca="1" si="43"/>
        <v>1</v>
      </c>
      <c r="AG89" s="265">
        <f t="shared" ca="1" si="44"/>
        <v>1</v>
      </c>
      <c r="AH89" s="265">
        <f t="shared" ca="1" si="44"/>
        <v>1</v>
      </c>
      <c r="AI89" s="265">
        <f t="shared" ca="1" si="44"/>
        <v>1</v>
      </c>
      <c r="AJ89" s="265">
        <f t="shared" ca="1" si="44"/>
        <v>1</v>
      </c>
      <c r="AK89" s="265">
        <f t="shared" ca="1" si="44"/>
        <v>1</v>
      </c>
      <c r="AL89" s="265">
        <f t="shared" ca="1" si="44"/>
        <v>1</v>
      </c>
      <c r="AM89" s="265">
        <f t="shared" ca="1" si="44"/>
        <v>1</v>
      </c>
      <c r="AN89" s="265">
        <f t="shared" ca="1" si="44"/>
        <v>1</v>
      </c>
      <c r="AO89" s="265">
        <f t="shared" ca="1" si="44"/>
        <v>1</v>
      </c>
      <c r="AP89" s="265">
        <f t="shared" ca="1" si="44"/>
        <v>1</v>
      </c>
      <c r="AQ89" s="265">
        <f t="shared" ca="1" si="45"/>
        <v>1</v>
      </c>
      <c r="AR89" s="265">
        <f t="shared" ca="1" si="45"/>
        <v>1</v>
      </c>
      <c r="AS89" s="265">
        <f t="shared" ca="1" si="45"/>
        <v>1</v>
      </c>
      <c r="AT89" s="265">
        <f t="shared" ca="1" si="45"/>
        <v>1</v>
      </c>
      <c r="AU89" s="265">
        <f t="shared" ca="1" si="45"/>
        <v>1</v>
      </c>
      <c r="AV89" s="265">
        <f t="shared" ca="1" si="45"/>
        <v>1</v>
      </c>
      <c r="AW89" s="265">
        <f t="shared" ca="1" si="45"/>
        <v>1</v>
      </c>
      <c r="AX89" s="265">
        <f t="shared" ca="1" si="45"/>
        <v>1</v>
      </c>
      <c r="AY89" s="265">
        <f t="shared" ca="1" si="45"/>
        <v>1</v>
      </c>
      <c r="AZ89" s="265">
        <f t="shared" ca="1" si="45"/>
        <v>1</v>
      </c>
      <c r="BA89" s="265">
        <f t="shared" ca="1" si="46"/>
        <v>1</v>
      </c>
      <c r="BB89" s="265">
        <f t="shared" ca="1" si="46"/>
        <v>1</v>
      </c>
      <c r="BC89" s="265">
        <f t="shared" ca="1" si="46"/>
        <v>1</v>
      </c>
      <c r="BD89" s="265">
        <f t="shared" ca="1" si="46"/>
        <v>1</v>
      </c>
      <c r="BE89" s="265">
        <f t="shared" ca="1" si="46"/>
        <v>1</v>
      </c>
      <c r="BF89" s="265">
        <f t="shared" ca="1" si="46"/>
        <v>1</v>
      </c>
      <c r="BG89" s="265">
        <f t="shared" ca="1" si="46"/>
        <v>1</v>
      </c>
      <c r="BH89" s="265">
        <f t="shared" ca="1" si="46"/>
        <v>1</v>
      </c>
      <c r="BI89" s="265">
        <f t="shared" ca="1" si="46"/>
        <v>1</v>
      </c>
      <c r="BJ89" s="265">
        <f t="shared" ca="1" si="46"/>
        <v>1</v>
      </c>
      <c r="BK89" s="265">
        <f t="shared" ca="1" si="46"/>
        <v>1</v>
      </c>
      <c r="BL89" s="265">
        <f t="shared" ca="1" si="46"/>
        <v>1</v>
      </c>
    </row>
    <row r="90" spans="1:64" s="231" customFormat="1" ht="30" customHeight="1">
      <c r="A90" s="250"/>
      <c r="B90" s="254"/>
      <c r="C90" s="254"/>
      <c r="D90" s="254" t="s">
        <v>174</v>
      </c>
      <c r="E90" s="254" t="s">
        <v>68</v>
      </c>
      <c r="F90" s="254" t="s">
        <v>198</v>
      </c>
      <c r="G90" s="254" t="s">
        <v>191</v>
      </c>
      <c r="H90" s="336" t="s">
        <v>428</v>
      </c>
      <c r="I90" s="255">
        <v>42752</v>
      </c>
      <c r="J90" s="255">
        <v>43465</v>
      </c>
      <c r="K90" s="255"/>
      <c r="L90" s="403">
        <v>1</v>
      </c>
      <c r="M90" s="265">
        <f t="shared" ca="1" si="42"/>
        <v>1</v>
      </c>
      <c r="N90" s="265">
        <f t="shared" ca="1" si="42"/>
        <v>1</v>
      </c>
      <c r="O90" s="265">
        <f t="shared" ca="1" si="42"/>
        <v>1</v>
      </c>
      <c r="P90" s="265">
        <f t="shared" ca="1" si="42"/>
        <v>1</v>
      </c>
      <c r="Q90" s="265">
        <f t="shared" ca="1" si="42"/>
        <v>1</v>
      </c>
      <c r="R90" s="265">
        <f t="shared" ca="1" si="42"/>
        <v>1</v>
      </c>
      <c r="S90" s="265">
        <f t="shared" ca="1" si="42"/>
        <v>1</v>
      </c>
      <c r="T90" s="265">
        <f t="shared" ca="1" si="42"/>
        <v>1</v>
      </c>
      <c r="U90" s="265">
        <f t="shared" ca="1" si="42"/>
        <v>1</v>
      </c>
      <c r="V90" s="265">
        <f t="shared" ca="1" si="42"/>
        <v>1</v>
      </c>
      <c r="W90" s="265">
        <f t="shared" ca="1" si="43"/>
        <v>1</v>
      </c>
      <c r="X90" s="265">
        <f t="shared" ca="1" si="43"/>
        <v>1</v>
      </c>
      <c r="Y90" s="265">
        <f t="shared" ca="1" si="43"/>
        <v>1</v>
      </c>
      <c r="Z90" s="265">
        <f t="shared" ca="1" si="43"/>
        <v>1</v>
      </c>
      <c r="AA90" s="265">
        <f t="shared" ca="1" si="43"/>
        <v>1</v>
      </c>
      <c r="AB90" s="265">
        <f t="shared" ca="1" si="43"/>
        <v>1</v>
      </c>
      <c r="AC90" s="265">
        <f t="shared" ca="1" si="43"/>
        <v>1</v>
      </c>
      <c r="AD90" s="265">
        <f t="shared" ca="1" si="43"/>
        <v>1</v>
      </c>
      <c r="AE90" s="265">
        <f t="shared" ca="1" si="43"/>
        <v>1</v>
      </c>
      <c r="AF90" s="265">
        <f t="shared" ca="1" si="43"/>
        <v>1</v>
      </c>
      <c r="AG90" s="265">
        <f t="shared" ca="1" si="44"/>
        <v>1</v>
      </c>
      <c r="AH90" s="265">
        <f t="shared" ca="1" si="44"/>
        <v>1</v>
      </c>
      <c r="AI90" s="265">
        <f t="shared" ca="1" si="44"/>
        <v>1</v>
      </c>
      <c r="AJ90" s="265">
        <f t="shared" ca="1" si="44"/>
        <v>1</v>
      </c>
      <c r="AK90" s="265">
        <f t="shared" ca="1" si="44"/>
        <v>1</v>
      </c>
      <c r="AL90" s="265">
        <f t="shared" ca="1" si="44"/>
        <v>1</v>
      </c>
      <c r="AM90" s="265">
        <f t="shared" ca="1" si="44"/>
        <v>1</v>
      </c>
      <c r="AN90" s="265">
        <f t="shared" ca="1" si="44"/>
        <v>1</v>
      </c>
      <c r="AO90" s="265">
        <f t="shared" ca="1" si="44"/>
        <v>1</v>
      </c>
      <c r="AP90" s="265">
        <f t="shared" ca="1" si="44"/>
        <v>1</v>
      </c>
      <c r="AQ90" s="265">
        <f t="shared" ca="1" si="45"/>
        <v>1</v>
      </c>
      <c r="AR90" s="265">
        <f t="shared" ca="1" si="45"/>
        <v>1</v>
      </c>
      <c r="AS90" s="265">
        <f t="shared" ca="1" si="45"/>
        <v>1</v>
      </c>
      <c r="AT90" s="265">
        <f t="shared" ca="1" si="45"/>
        <v>1</v>
      </c>
      <c r="AU90" s="265">
        <f t="shared" ca="1" si="45"/>
        <v>1</v>
      </c>
      <c r="AV90" s="265">
        <f t="shared" ca="1" si="45"/>
        <v>1</v>
      </c>
      <c r="AW90" s="265">
        <f t="shared" ca="1" si="45"/>
        <v>1</v>
      </c>
      <c r="AX90" s="265">
        <f t="shared" ca="1" si="45"/>
        <v>1</v>
      </c>
      <c r="AY90" s="265">
        <f t="shared" ca="1" si="45"/>
        <v>1</v>
      </c>
      <c r="AZ90" s="265">
        <f t="shared" ca="1" si="45"/>
        <v>1</v>
      </c>
      <c r="BA90" s="265">
        <f t="shared" ca="1" si="46"/>
        <v>1</v>
      </c>
      <c r="BB90" s="265">
        <f t="shared" ca="1" si="46"/>
        <v>1</v>
      </c>
      <c r="BC90" s="265">
        <f t="shared" ca="1" si="46"/>
        <v>1</v>
      </c>
      <c r="BD90" s="265">
        <f t="shared" ca="1" si="46"/>
        <v>1</v>
      </c>
      <c r="BE90" s="265">
        <f t="shared" ca="1" si="46"/>
        <v>1</v>
      </c>
      <c r="BF90" s="265">
        <f t="shared" ca="1" si="46"/>
        <v>1</v>
      </c>
      <c r="BG90" s="265">
        <f t="shared" ca="1" si="46"/>
        <v>1</v>
      </c>
      <c r="BH90" s="265">
        <f t="shared" ca="1" si="46"/>
        <v>1</v>
      </c>
      <c r="BI90" s="265">
        <f t="shared" ca="1" si="46"/>
        <v>1</v>
      </c>
      <c r="BJ90" s="265">
        <f t="shared" ca="1" si="46"/>
        <v>1</v>
      </c>
      <c r="BK90" s="265">
        <f t="shared" ca="1" si="46"/>
        <v>1</v>
      </c>
      <c r="BL90" s="265">
        <f t="shared" ca="1" si="46"/>
        <v>1</v>
      </c>
    </row>
    <row r="91" spans="1:64" s="231" customFormat="1" ht="30" customHeight="1">
      <c r="A91" s="250"/>
      <c r="B91" s="254"/>
      <c r="C91" s="254"/>
      <c r="D91" s="254" t="s">
        <v>174</v>
      </c>
      <c r="E91" s="254" t="s">
        <v>68</v>
      </c>
      <c r="F91" s="254" t="s">
        <v>200</v>
      </c>
      <c r="G91" s="254" t="s">
        <v>191</v>
      </c>
      <c r="H91" s="336"/>
      <c r="I91" s="255">
        <v>42752</v>
      </c>
      <c r="J91" s="255">
        <v>43465</v>
      </c>
      <c r="K91" s="255"/>
      <c r="L91" s="403">
        <v>1</v>
      </c>
      <c r="M91" s="265">
        <f t="shared" ca="1" si="42"/>
        <v>1</v>
      </c>
      <c r="N91" s="265">
        <f t="shared" ca="1" si="42"/>
        <v>1</v>
      </c>
      <c r="O91" s="265">
        <f t="shared" ca="1" si="42"/>
        <v>1</v>
      </c>
      <c r="P91" s="265">
        <f t="shared" ca="1" si="42"/>
        <v>1</v>
      </c>
      <c r="Q91" s="265">
        <f t="shared" ca="1" si="42"/>
        <v>1</v>
      </c>
      <c r="R91" s="265">
        <f t="shared" ca="1" si="42"/>
        <v>1</v>
      </c>
      <c r="S91" s="265">
        <f t="shared" ca="1" si="42"/>
        <v>1</v>
      </c>
      <c r="T91" s="265">
        <f t="shared" ca="1" si="42"/>
        <v>1</v>
      </c>
      <c r="U91" s="265">
        <f t="shared" ca="1" si="42"/>
        <v>1</v>
      </c>
      <c r="V91" s="265">
        <f t="shared" ca="1" si="42"/>
        <v>1</v>
      </c>
      <c r="W91" s="265">
        <f t="shared" ca="1" si="43"/>
        <v>1</v>
      </c>
      <c r="X91" s="265">
        <f t="shared" ca="1" si="43"/>
        <v>1</v>
      </c>
      <c r="Y91" s="265">
        <f t="shared" ca="1" si="43"/>
        <v>1</v>
      </c>
      <c r="Z91" s="265">
        <f t="shared" ca="1" si="43"/>
        <v>1</v>
      </c>
      <c r="AA91" s="265">
        <f t="shared" ca="1" si="43"/>
        <v>1</v>
      </c>
      <c r="AB91" s="265">
        <f t="shared" ca="1" si="43"/>
        <v>1</v>
      </c>
      <c r="AC91" s="265">
        <f t="shared" ca="1" si="43"/>
        <v>1</v>
      </c>
      <c r="AD91" s="265">
        <f t="shared" ca="1" si="43"/>
        <v>1</v>
      </c>
      <c r="AE91" s="265">
        <f t="shared" ca="1" si="43"/>
        <v>1</v>
      </c>
      <c r="AF91" s="265">
        <f t="shared" ca="1" si="43"/>
        <v>1</v>
      </c>
      <c r="AG91" s="265">
        <f t="shared" ca="1" si="44"/>
        <v>1</v>
      </c>
      <c r="AH91" s="265">
        <f t="shared" ca="1" si="44"/>
        <v>1</v>
      </c>
      <c r="AI91" s="265">
        <f t="shared" ca="1" si="44"/>
        <v>1</v>
      </c>
      <c r="AJ91" s="265">
        <f t="shared" ca="1" si="44"/>
        <v>1</v>
      </c>
      <c r="AK91" s="265">
        <f t="shared" ca="1" si="44"/>
        <v>1</v>
      </c>
      <c r="AL91" s="265">
        <f t="shared" ca="1" si="44"/>
        <v>1</v>
      </c>
      <c r="AM91" s="265">
        <f t="shared" ca="1" si="44"/>
        <v>1</v>
      </c>
      <c r="AN91" s="265">
        <f t="shared" ca="1" si="44"/>
        <v>1</v>
      </c>
      <c r="AO91" s="265">
        <f t="shared" ca="1" si="44"/>
        <v>1</v>
      </c>
      <c r="AP91" s="265">
        <f t="shared" ca="1" si="44"/>
        <v>1</v>
      </c>
      <c r="AQ91" s="265">
        <f t="shared" ca="1" si="45"/>
        <v>1</v>
      </c>
      <c r="AR91" s="265">
        <f t="shared" ca="1" si="45"/>
        <v>1</v>
      </c>
      <c r="AS91" s="265">
        <f t="shared" ca="1" si="45"/>
        <v>1</v>
      </c>
      <c r="AT91" s="265">
        <f t="shared" ca="1" si="45"/>
        <v>1</v>
      </c>
      <c r="AU91" s="265">
        <f t="shared" ca="1" si="45"/>
        <v>1</v>
      </c>
      <c r="AV91" s="265">
        <f t="shared" ca="1" si="45"/>
        <v>1</v>
      </c>
      <c r="AW91" s="265">
        <f t="shared" ca="1" si="45"/>
        <v>1</v>
      </c>
      <c r="AX91" s="265">
        <f t="shared" ca="1" si="45"/>
        <v>1</v>
      </c>
      <c r="AY91" s="265">
        <f t="shared" ca="1" si="45"/>
        <v>1</v>
      </c>
      <c r="AZ91" s="265">
        <f t="shared" ca="1" si="45"/>
        <v>1</v>
      </c>
      <c r="BA91" s="265">
        <f t="shared" ca="1" si="46"/>
        <v>1</v>
      </c>
      <c r="BB91" s="265">
        <f t="shared" ca="1" si="46"/>
        <v>1</v>
      </c>
      <c r="BC91" s="265">
        <f t="shared" ca="1" si="46"/>
        <v>1</v>
      </c>
      <c r="BD91" s="265">
        <f t="shared" ca="1" si="46"/>
        <v>1</v>
      </c>
      <c r="BE91" s="265">
        <f t="shared" ca="1" si="46"/>
        <v>1</v>
      </c>
      <c r="BF91" s="265">
        <f t="shared" ca="1" si="46"/>
        <v>1</v>
      </c>
      <c r="BG91" s="265">
        <f t="shared" ca="1" si="46"/>
        <v>1</v>
      </c>
      <c r="BH91" s="265">
        <f t="shared" ca="1" si="46"/>
        <v>1</v>
      </c>
      <c r="BI91" s="265">
        <f t="shared" ca="1" si="46"/>
        <v>1</v>
      </c>
      <c r="BJ91" s="265">
        <f t="shared" ca="1" si="46"/>
        <v>1</v>
      </c>
      <c r="BK91" s="265">
        <f t="shared" ca="1" si="46"/>
        <v>1</v>
      </c>
      <c r="BL91" s="265">
        <f t="shared" ca="1" si="46"/>
        <v>1</v>
      </c>
    </row>
    <row r="92" spans="1:64" s="231" customFormat="1" ht="30" customHeight="1">
      <c r="A92" s="250"/>
      <c r="B92" s="254"/>
      <c r="C92" s="254"/>
      <c r="D92" s="254" t="s">
        <v>174</v>
      </c>
      <c r="E92" s="254" t="s">
        <v>68</v>
      </c>
      <c r="F92" s="254" t="s">
        <v>206</v>
      </c>
      <c r="G92" s="254" t="s">
        <v>207</v>
      </c>
      <c r="H92" s="336" t="s">
        <v>72</v>
      </c>
      <c r="I92" s="255">
        <v>43143</v>
      </c>
      <c r="J92" s="255">
        <v>43190</v>
      </c>
      <c r="K92" s="255"/>
      <c r="L92" s="403">
        <v>1</v>
      </c>
      <c r="M92" s="265">
        <f t="shared" ca="1" si="42"/>
        <v>1</v>
      </c>
      <c r="N92" s="265">
        <f t="shared" ca="1" si="42"/>
        <v>1</v>
      </c>
      <c r="O92" s="265">
        <f t="shared" ca="1" si="42"/>
        <v>1</v>
      </c>
      <c r="P92" s="265">
        <f t="shared" ca="1" si="42"/>
        <v>1</v>
      </c>
      <c r="Q92" s="265">
        <f t="shared" ca="1" si="42"/>
        <v>1</v>
      </c>
      <c r="R92" s="265">
        <f t="shared" ca="1" si="42"/>
        <v>1</v>
      </c>
      <c r="S92" s="265">
        <f t="shared" ca="1" si="42"/>
        <v>1</v>
      </c>
      <c r="T92" s="265">
        <f t="shared" ca="1" si="42"/>
        <v>1</v>
      </c>
      <c r="U92" s="265">
        <f t="shared" ca="1" si="42"/>
        <v>1</v>
      </c>
      <c r="V92" s="265">
        <f t="shared" ca="1" si="42"/>
        <v>1</v>
      </c>
      <c r="W92" s="265">
        <f t="shared" ca="1" si="43"/>
        <v>1</v>
      </c>
      <c r="X92" s="265">
        <f t="shared" ca="1" si="43"/>
        <v>1</v>
      </c>
      <c r="Y92" s="265">
        <f t="shared" ca="1" si="43"/>
        <v>1</v>
      </c>
      <c r="Z92" s="265">
        <f t="shared" ca="1" si="43"/>
        <v>1</v>
      </c>
      <c r="AA92" s="265">
        <f t="shared" ca="1" si="43"/>
        <v>1</v>
      </c>
      <c r="AB92" s="265">
        <f t="shared" ca="1" si="43"/>
        <v>1</v>
      </c>
      <c r="AC92" s="265">
        <f t="shared" ca="1" si="43"/>
        <v>1</v>
      </c>
      <c r="AD92" s="265">
        <f t="shared" ca="1" si="43"/>
        <v>1</v>
      </c>
      <c r="AE92" s="265">
        <f t="shared" ca="1" si="43"/>
        <v>1</v>
      </c>
      <c r="AF92" s="265">
        <f t="shared" ca="1" si="43"/>
        <v>1</v>
      </c>
      <c r="AG92" s="265">
        <f t="shared" ca="1" si="44"/>
        <v>1</v>
      </c>
      <c r="AH92" s="265">
        <f t="shared" ca="1" si="44"/>
        <v>1</v>
      </c>
      <c r="AI92" s="265">
        <f t="shared" ca="1" si="44"/>
        <v>1</v>
      </c>
      <c r="AJ92" s="265">
        <f t="shared" ca="1" si="44"/>
        <v>1</v>
      </c>
      <c r="AK92" s="265">
        <f t="shared" ca="1" si="44"/>
        <v>1</v>
      </c>
      <c r="AL92" s="265">
        <f t="shared" ca="1" si="44"/>
        <v>1</v>
      </c>
      <c r="AM92" s="265">
        <f t="shared" ca="1" si="44"/>
        <v>1</v>
      </c>
      <c r="AN92" s="265">
        <f t="shared" ca="1" si="44"/>
        <v>1</v>
      </c>
      <c r="AO92" s="265">
        <f t="shared" ca="1" si="44"/>
        <v>1</v>
      </c>
      <c r="AP92" s="265">
        <f t="shared" ca="1" si="44"/>
        <v>1</v>
      </c>
      <c r="AQ92" s="265">
        <f t="shared" ca="1" si="45"/>
        <v>1</v>
      </c>
      <c r="AR92" s="265">
        <f t="shared" ca="1" si="45"/>
        <v>1</v>
      </c>
      <c r="AS92" s="265">
        <f t="shared" ca="1" si="45"/>
        <v>1</v>
      </c>
      <c r="AT92" s="265">
        <f t="shared" ca="1" si="45"/>
        <v>1</v>
      </c>
      <c r="AU92" s="265">
        <f t="shared" ca="1" si="45"/>
        <v>1</v>
      </c>
      <c r="AV92" s="265">
        <f t="shared" ca="1" si="45"/>
        <v>1</v>
      </c>
      <c r="AW92" s="265">
        <f t="shared" ca="1" si="45"/>
        <v>1</v>
      </c>
      <c r="AX92" s="265">
        <f t="shared" ca="1" si="45"/>
        <v>1</v>
      </c>
      <c r="AY92" s="265">
        <f t="shared" ca="1" si="45"/>
        <v>1</v>
      </c>
      <c r="AZ92" s="265">
        <f t="shared" ca="1" si="45"/>
        <v>1</v>
      </c>
      <c r="BA92" s="265">
        <f t="shared" ca="1" si="46"/>
        <v>1</v>
      </c>
      <c r="BB92" s="265">
        <f t="shared" ca="1" si="46"/>
        <v>0</v>
      </c>
      <c r="BC92" s="265">
        <f t="shared" ca="1" si="46"/>
        <v>0</v>
      </c>
      <c r="BD92" s="265">
        <f t="shared" ca="1" si="46"/>
        <v>0</v>
      </c>
      <c r="BE92" s="265">
        <f t="shared" ca="1" si="46"/>
        <v>0</v>
      </c>
      <c r="BF92" s="265">
        <f t="shared" ca="1" si="46"/>
        <v>0</v>
      </c>
      <c r="BG92" s="265">
        <f t="shared" ca="1" si="46"/>
        <v>0</v>
      </c>
      <c r="BH92" s="265">
        <f t="shared" ca="1" si="46"/>
        <v>0</v>
      </c>
      <c r="BI92" s="265">
        <f t="shared" ca="1" si="46"/>
        <v>0</v>
      </c>
      <c r="BJ92" s="265">
        <f t="shared" ca="1" si="46"/>
        <v>0</v>
      </c>
      <c r="BK92" s="265">
        <f t="shared" ca="1" si="46"/>
        <v>0</v>
      </c>
      <c r="BL92" s="265">
        <f t="shared" ca="1" si="46"/>
        <v>0</v>
      </c>
    </row>
    <row r="93" spans="1:64" s="231" customFormat="1" ht="30" customHeight="1">
      <c r="A93" s="250"/>
      <c r="B93" s="254"/>
      <c r="C93" s="254"/>
      <c r="D93" s="254" t="s">
        <v>174</v>
      </c>
      <c r="E93" s="254" t="s">
        <v>68</v>
      </c>
      <c r="F93" s="254" t="s">
        <v>313</v>
      </c>
      <c r="G93" s="254" t="s">
        <v>188</v>
      </c>
      <c r="H93" s="336"/>
      <c r="I93" s="255">
        <v>42752</v>
      </c>
      <c r="J93" s="255">
        <v>43465</v>
      </c>
      <c r="K93" s="255"/>
      <c r="L93" s="403">
        <v>1</v>
      </c>
      <c r="M93" s="265">
        <f t="shared" ca="1" si="42"/>
        <v>1</v>
      </c>
      <c r="N93" s="265">
        <f t="shared" ca="1" si="42"/>
        <v>1</v>
      </c>
      <c r="O93" s="265">
        <f t="shared" ca="1" si="42"/>
        <v>1</v>
      </c>
      <c r="P93" s="265">
        <f t="shared" ca="1" si="42"/>
        <v>1</v>
      </c>
      <c r="Q93" s="265">
        <f t="shared" ca="1" si="42"/>
        <v>1</v>
      </c>
      <c r="R93" s="265">
        <f t="shared" ca="1" si="42"/>
        <v>1</v>
      </c>
      <c r="S93" s="265">
        <f t="shared" ca="1" si="42"/>
        <v>1</v>
      </c>
      <c r="T93" s="265">
        <f t="shared" ca="1" si="42"/>
        <v>1</v>
      </c>
      <c r="U93" s="265">
        <f t="shared" ca="1" si="42"/>
        <v>1</v>
      </c>
      <c r="V93" s="265">
        <f t="shared" ca="1" si="42"/>
        <v>1</v>
      </c>
      <c r="W93" s="265">
        <f t="shared" ca="1" si="43"/>
        <v>1</v>
      </c>
      <c r="X93" s="265">
        <f t="shared" ca="1" si="43"/>
        <v>1</v>
      </c>
      <c r="Y93" s="265">
        <f t="shared" ca="1" si="43"/>
        <v>1</v>
      </c>
      <c r="Z93" s="265">
        <f t="shared" ca="1" si="43"/>
        <v>1</v>
      </c>
      <c r="AA93" s="265">
        <f t="shared" ca="1" si="43"/>
        <v>1</v>
      </c>
      <c r="AB93" s="265">
        <f t="shared" ca="1" si="43"/>
        <v>1</v>
      </c>
      <c r="AC93" s="265">
        <f t="shared" ca="1" si="43"/>
        <v>1</v>
      </c>
      <c r="AD93" s="265">
        <f t="shared" ca="1" si="43"/>
        <v>1</v>
      </c>
      <c r="AE93" s="265">
        <f t="shared" ca="1" si="43"/>
        <v>1</v>
      </c>
      <c r="AF93" s="265">
        <f t="shared" ca="1" si="43"/>
        <v>1</v>
      </c>
      <c r="AG93" s="265">
        <f t="shared" ca="1" si="44"/>
        <v>1</v>
      </c>
      <c r="AH93" s="265">
        <f t="shared" ca="1" si="44"/>
        <v>1</v>
      </c>
      <c r="AI93" s="265">
        <f t="shared" ca="1" si="44"/>
        <v>1</v>
      </c>
      <c r="AJ93" s="265">
        <f t="shared" ca="1" si="44"/>
        <v>1</v>
      </c>
      <c r="AK93" s="265">
        <f t="shared" ca="1" si="44"/>
        <v>1</v>
      </c>
      <c r="AL93" s="265">
        <f t="shared" ca="1" si="44"/>
        <v>1</v>
      </c>
      <c r="AM93" s="265">
        <f t="shared" ca="1" si="44"/>
        <v>1</v>
      </c>
      <c r="AN93" s="265">
        <f t="shared" ca="1" si="44"/>
        <v>1</v>
      </c>
      <c r="AO93" s="265">
        <f t="shared" ca="1" si="44"/>
        <v>1</v>
      </c>
      <c r="AP93" s="265">
        <f t="shared" ca="1" si="44"/>
        <v>1</v>
      </c>
      <c r="AQ93" s="265">
        <f t="shared" ca="1" si="45"/>
        <v>1</v>
      </c>
      <c r="AR93" s="265">
        <f t="shared" ca="1" si="45"/>
        <v>1</v>
      </c>
      <c r="AS93" s="265">
        <f t="shared" ca="1" si="45"/>
        <v>1</v>
      </c>
      <c r="AT93" s="265">
        <f t="shared" ca="1" si="45"/>
        <v>1</v>
      </c>
      <c r="AU93" s="265">
        <f t="shared" ca="1" si="45"/>
        <v>1</v>
      </c>
      <c r="AV93" s="265">
        <f t="shared" ca="1" si="45"/>
        <v>1</v>
      </c>
      <c r="AW93" s="265">
        <f t="shared" ca="1" si="45"/>
        <v>1</v>
      </c>
      <c r="AX93" s="265">
        <f t="shared" ca="1" si="45"/>
        <v>1</v>
      </c>
      <c r="AY93" s="265">
        <f t="shared" ca="1" si="45"/>
        <v>1</v>
      </c>
      <c r="AZ93" s="265">
        <f t="shared" ca="1" si="45"/>
        <v>1</v>
      </c>
      <c r="BA93" s="265">
        <f t="shared" ca="1" si="46"/>
        <v>1</v>
      </c>
      <c r="BB93" s="265">
        <f t="shared" ca="1" si="46"/>
        <v>1</v>
      </c>
      <c r="BC93" s="265">
        <f t="shared" ca="1" si="46"/>
        <v>1</v>
      </c>
      <c r="BD93" s="265">
        <f t="shared" ca="1" si="46"/>
        <v>1</v>
      </c>
      <c r="BE93" s="265">
        <f t="shared" ca="1" si="46"/>
        <v>1</v>
      </c>
      <c r="BF93" s="265">
        <f t="shared" ca="1" si="46"/>
        <v>1</v>
      </c>
      <c r="BG93" s="265">
        <f t="shared" ca="1" si="46"/>
        <v>1</v>
      </c>
      <c r="BH93" s="265">
        <f t="shared" ca="1" si="46"/>
        <v>1</v>
      </c>
      <c r="BI93" s="265">
        <f t="shared" ca="1" si="46"/>
        <v>1</v>
      </c>
      <c r="BJ93" s="265">
        <f t="shared" ca="1" si="46"/>
        <v>1</v>
      </c>
      <c r="BK93" s="265">
        <f t="shared" ca="1" si="46"/>
        <v>1</v>
      </c>
      <c r="BL93" s="265">
        <f t="shared" ca="1" si="46"/>
        <v>1</v>
      </c>
    </row>
    <row r="94" spans="1:64" s="231" customFormat="1" ht="30" customHeight="1">
      <c r="A94" s="250"/>
      <c r="B94" s="254"/>
      <c r="C94" s="254"/>
      <c r="D94" s="254" t="s">
        <v>174</v>
      </c>
      <c r="E94" s="254" t="s">
        <v>68</v>
      </c>
      <c r="F94" s="254" t="s">
        <v>221</v>
      </c>
      <c r="G94" s="254" t="s">
        <v>207</v>
      </c>
      <c r="H94" s="336" t="s">
        <v>72</v>
      </c>
      <c r="I94" s="255">
        <v>43143</v>
      </c>
      <c r="J94" s="255">
        <v>43190</v>
      </c>
      <c r="K94" s="255"/>
      <c r="L94" s="403">
        <v>1</v>
      </c>
      <c r="M94" s="265">
        <f t="shared" ref="M94:AB110" ca="1" si="47">IF((AND(M$3&gt;=$I94,M$3&lt;=$J94)),$L94,0)</f>
        <v>1</v>
      </c>
      <c r="N94" s="265">
        <f t="shared" ca="1" si="47"/>
        <v>1</v>
      </c>
      <c r="O94" s="265">
        <f t="shared" ca="1" si="47"/>
        <v>1</v>
      </c>
      <c r="P94" s="265">
        <f t="shared" ca="1" si="47"/>
        <v>1</v>
      </c>
      <c r="Q94" s="265">
        <f t="shared" ca="1" si="47"/>
        <v>1</v>
      </c>
      <c r="R94" s="265">
        <f t="shared" ca="1" si="47"/>
        <v>1</v>
      </c>
      <c r="S94" s="265">
        <f t="shared" ca="1" si="47"/>
        <v>1</v>
      </c>
      <c r="T94" s="265">
        <f t="shared" ca="1" si="47"/>
        <v>1</v>
      </c>
      <c r="U94" s="265">
        <f t="shared" ca="1" si="47"/>
        <v>1</v>
      </c>
      <c r="V94" s="265">
        <f t="shared" ca="1" si="47"/>
        <v>1</v>
      </c>
      <c r="W94" s="265">
        <f t="shared" ref="W94:AL110" ca="1" si="48">IF((AND(W$3&gt;=$I94,W$3&lt;=$J94)),$L94,0)</f>
        <v>1</v>
      </c>
      <c r="X94" s="265">
        <f t="shared" ca="1" si="48"/>
        <v>1</v>
      </c>
      <c r="Y94" s="265">
        <f t="shared" ca="1" si="48"/>
        <v>1</v>
      </c>
      <c r="Z94" s="265">
        <f t="shared" ca="1" si="48"/>
        <v>1</v>
      </c>
      <c r="AA94" s="265">
        <f t="shared" ca="1" si="48"/>
        <v>1</v>
      </c>
      <c r="AB94" s="265">
        <f t="shared" ca="1" si="48"/>
        <v>1</v>
      </c>
      <c r="AC94" s="265">
        <f t="shared" ca="1" si="48"/>
        <v>1</v>
      </c>
      <c r="AD94" s="265">
        <f t="shared" ca="1" si="48"/>
        <v>1</v>
      </c>
      <c r="AE94" s="265">
        <f t="shared" ca="1" si="48"/>
        <v>1</v>
      </c>
      <c r="AF94" s="265">
        <f t="shared" ca="1" si="48"/>
        <v>1</v>
      </c>
      <c r="AG94" s="265">
        <f t="shared" ref="AG94:AV110" ca="1" si="49">IF((AND(AG$3&gt;=$I94,AG$3&lt;=$J94)),$L94,0)</f>
        <v>1</v>
      </c>
      <c r="AH94" s="265">
        <f t="shared" ca="1" si="49"/>
        <v>1</v>
      </c>
      <c r="AI94" s="265">
        <f t="shared" ca="1" si="49"/>
        <v>1</v>
      </c>
      <c r="AJ94" s="265">
        <f t="shared" ca="1" si="49"/>
        <v>1</v>
      </c>
      <c r="AK94" s="265">
        <f t="shared" ca="1" si="49"/>
        <v>1</v>
      </c>
      <c r="AL94" s="265">
        <f t="shared" ca="1" si="49"/>
        <v>1</v>
      </c>
      <c r="AM94" s="265">
        <f t="shared" ca="1" si="49"/>
        <v>1</v>
      </c>
      <c r="AN94" s="265">
        <f t="shared" ca="1" si="49"/>
        <v>1</v>
      </c>
      <c r="AO94" s="265">
        <f t="shared" ca="1" si="49"/>
        <v>1</v>
      </c>
      <c r="AP94" s="265">
        <f t="shared" ca="1" si="49"/>
        <v>1</v>
      </c>
      <c r="AQ94" s="265">
        <f t="shared" ref="AQ94:BF110" ca="1" si="50">IF((AND(AQ$3&gt;=$I94,AQ$3&lt;=$J94)),$L94,0)</f>
        <v>1</v>
      </c>
      <c r="AR94" s="265">
        <f t="shared" ca="1" si="50"/>
        <v>1</v>
      </c>
      <c r="AS94" s="265">
        <f t="shared" ca="1" si="50"/>
        <v>1</v>
      </c>
      <c r="AT94" s="265">
        <f t="shared" ca="1" si="50"/>
        <v>1</v>
      </c>
      <c r="AU94" s="265">
        <f t="shared" ca="1" si="50"/>
        <v>1</v>
      </c>
      <c r="AV94" s="265">
        <f t="shared" ca="1" si="50"/>
        <v>1</v>
      </c>
      <c r="AW94" s="265">
        <f t="shared" ca="1" si="50"/>
        <v>1</v>
      </c>
      <c r="AX94" s="265">
        <f t="shared" ca="1" si="50"/>
        <v>1</v>
      </c>
      <c r="AY94" s="265">
        <f t="shared" ca="1" si="50"/>
        <v>1</v>
      </c>
      <c r="AZ94" s="265">
        <f t="shared" ca="1" si="50"/>
        <v>1</v>
      </c>
      <c r="BA94" s="265">
        <f t="shared" ref="BA94:BL110" ca="1" si="51">IF((AND(BA$3&gt;=$I94,BA$3&lt;=$J94)),$L94,0)</f>
        <v>1</v>
      </c>
      <c r="BB94" s="265">
        <f t="shared" ca="1" si="51"/>
        <v>0</v>
      </c>
      <c r="BC94" s="265">
        <f t="shared" ca="1" si="51"/>
        <v>0</v>
      </c>
      <c r="BD94" s="265">
        <f t="shared" ca="1" si="51"/>
        <v>0</v>
      </c>
      <c r="BE94" s="265">
        <f t="shared" ca="1" si="51"/>
        <v>0</v>
      </c>
      <c r="BF94" s="265">
        <f t="shared" ca="1" si="51"/>
        <v>0</v>
      </c>
      <c r="BG94" s="265">
        <f t="shared" ca="1" si="51"/>
        <v>0</v>
      </c>
      <c r="BH94" s="265">
        <f t="shared" ca="1" si="51"/>
        <v>0</v>
      </c>
      <c r="BI94" s="265">
        <f t="shared" ca="1" si="51"/>
        <v>0</v>
      </c>
      <c r="BJ94" s="265">
        <f t="shared" ca="1" si="51"/>
        <v>0</v>
      </c>
      <c r="BK94" s="265">
        <f t="shared" ca="1" si="51"/>
        <v>0</v>
      </c>
      <c r="BL94" s="265">
        <f t="shared" ca="1" si="51"/>
        <v>0</v>
      </c>
    </row>
    <row r="95" spans="1:64" s="231" customFormat="1" ht="30" customHeight="1">
      <c r="A95" s="250"/>
      <c r="B95" s="254"/>
      <c r="C95" s="254"/>
      <c r="D95" s="254" t="s">
        <v>174</v>
      </c>
      <c r="E95" s="254" t="s">
        <v>68</v>
      </c>
      <c r="F95" s="254" t="s">
        <v>230</v>
      </c>
      <c r="G95" s="254" t="s">
        <v>191</v>
      </c>
      <c r="H95" s="336" t="s">
        <v>429</v>
      </c>
      <c r="I95" s="255">
        <v>42752</v>
      </c>
      <c r="J95" s="255">
        <v>43465</v>
      </c>
      <c r="K95" s="255"/>
      <c r="L95" s="403">
        <v>1</v>
      </c>
      <c r="M95" s="265">
        <f t="shared" ca="1" si="47"/>
        <v>1</v>
      </c>
      <c r="N95" s="265">
        <f t="shared" ca="1" si="47"/>
        <v>1</v>
      </c>
      <c r="O95" s="265">
        <f t="shared" ca="1" si="47"/>
        <v>1</v>
      </c>
      <c r="P95" s="265">
        <f t="shared" ca="1" si="47"/>
        <v>1</v>
      </c>
      <c r="Q95" s="265">
        <f t="shared" ca="1" si="47"/>
        <v>1</v>
      </c>
      <c r="R95" s="265">
        <f t="shared" ca="1" si="47"/>
        <v>1</v>
      </c>
      <c r="S95" s="265">
        <f t="shared" ca="1" si="47"/>
        <v>1</v>
      </c>
      <c r="T95" s="265">
        <f t="shared" ca="1" si="47"/>
        <v>1</v>
      </c>
      <c r="U95" s="265">
        <f t="shared" ca="1" si="47"/>
        <v>1</v>
      </c>
      <c r="V95" s="265">
        <f t="shared" ca="1" si="47"/>
        <v>1</v>
      </c>
      <c r="W95" s="265">
        <f t="shared" ca="1" si="48"/>
        <v>1</v>
      </c>
      <c r="X95" s="265">
        <f t="shared" ca="1" si="48"/>
        <v>1</v>
      </c>
      <c r="Y95" s="265">
        <f t="shared" ca="1" si="48"/>
        <v>1</v>
      </c>
      <c r="Z95" s="265">
        <f t="shared" ca="1" si="48"/>
        <v>1</v>
      </c>
      <c r="AA95" s="265">
        <f t="shared" ca="1" si="48"/>
        <v>1</v>
      </c>
      <c r="AB95" s="265">
        <f t="shared" ca="1" si="48"/>
        <v>1</v>
      </c>
      <c r="AC95" s="265">
        <f t="shared" ca="1" si="48"/>
        <v>1</v>
      </c>
      <c r="AD95" s="265">
        <f t="shared" ca="1" si="48"/>
        <v>1</v>
      </c>
      <c r="AE95" s="265">
        <f t="shared" ca="1" si="48"/>
        <v>1</v>
      </c>
      <c r="AF95" s="265">
        <f t="shared" ca="1" si="48"/>
        <v>1</v>
      </c>
      <c r="AG95" s="265">
        <f t="shared" ca="1" si="49"/>
        <v>1</v>
      </c>
      <c r="AH95" s="265">
        <f t="shared" ca="1" si="49"/>
        <v>1</v>
      </c>
      <c r="AI95" s="265">
        <f t="shared" ca="1" si="49"/>
        <v>1</v>
      </c>
      <c r="AJ95" s="265">
        <f t="shared" ca="1" si="49"/>
        <v>1</v>
      </c>
      <c r="AK95" s="265">
        <f t="shared" ca="1" si="49"/>
        <v>1</v>
      </c>
      <c r="AL95" s="265">
        <f t="shared" ca="1" si="49"/>
        <v>1</v>
      </c>
      <c r="AM95" s="265">
        <f t="shared" ca="1" si="49"/>
        <v>1</v>
      </c>
      <c r="AN95" s="265">
        <f t="shared" ca="1" si="49"/>
        <v>1</v>
      </c>
      <c r="AO95" s="265">
        <f t="shared" ca="1" si="49"/>
        <v>1</v>
      </c>
      <c r="AP95" s="265">
        <f t="shared" ca="1" si="49"/>
        <v>1</v>
      </c>
      <c r="AQ95" s="265">
        <f t="shared" ca="1" si="50"/>
        <v>1</v>
      </c>
      <c r="AR95" s="265">
        <f t="shared" ca="1" si="50"/>
        <v>1</v>
      </c>
      <c r="AS95" s="265">
        <f t="shared" ca="1" si="50"/>
        <v>1</v>
      </c>
      <c r="AT95" s="265">
        <f t="shared" ca="1" si="50"/>
        <v>1</v>
      </c>
      <c r="AU95" s="265">
        <f t="shared" ca="1" si="50"/>
        <v>1</v>
      </c>
      <c r="AV95" s="265">
        <f t="shared" ca="1" si="50"/>
        <v>1</v>
      </c>
      <c r="AW95" s="265">
        <f t="shared" ca="1" si="50"/>
        <v>1</v>
      </c>
      <c r="AX95" s="265">
        <f t="shared" ca="1" si="50"/>
        <v>1</v>
      </c>
      <c r="AY95" s="265">
        <f t="shared" ca="1" si="50"/>
        <v>1</v>
      </c>
      <c r="AZ95" s="265">
        <f t="shared" ca="1" si="50"/>
        <v>1</v>
      </c>
      <c r="BA95" s="265">
        <f t="shared" ca="1" si="51"/>
        <v>1</v>
      </c>
      <c r="BB95" s="265">
        <f t="shared" ca="1" si="51"/>
        <v>1</v>
      </c>
      <c r="BC95" s="265">
        <f t="shared" ca="1" si="51"/>
        <v>1</v>
      </c>
      <c r="BD95" s="265">
        <f t="shared" ca="1" si="51"/>
        <v>1</v>
      </c>
      <c r="BE95" s="265">
        <f t="shared" ca="1" si="51"/>
        <v>1</v>
      </c>
      <c r="BF95" s="265">
        <f t="shared" ca="1" si="51"/>
        <v>1</v>
      </c>
      <c r="BG95" s="265">
        <f t="shared" ca="1" si="51"/>
        <v>1</v>
      </c>
      <c r="BH95" s="265">
        <f t="shared" ca="1" si="51"/>
        <v>1</v>
      </c>
      <c r="BI95" s="265">
        <f t="shared" ca="1" si="51"/>
        <v>1</v>
      </c>
      <c r="BJ95" s="265">
        <f t="shared" ca="1" si="51"/>
        <v>1</v>
      </c>
      <c r="BK95" s="265">
        <f t="shared" ca="1" si="51"/>
        <v>1</v>
      </c>
      <c r="BL95" s="265">
        <f t="shared" ca="1" si="51"/>
        <v>1</v>
      </c>
    </row>
    <row r="96" spans="1:64" s="231" customFormat="1" ht="30" customHeight="1">
      <c r="A96" s="250"/>
      <c r="B96" s="254"/>
      <c r="C96" s="254"/>
      <c r="D96" s="254" t="s">
        <v>366</v>
      </c>
      <c r="E96" s="254" t="s">
        <v>68</v>
      </c>
      <c r="F96" s="254" t="s">
        <v>231</v>
      </c>
      <c r="G96" s="254" t="s">
        <v>191</v>
      </c>
      <c r="H96" s="336"/>
      <c r="I96" s="255">
        <v>43151</v>
      </c>
      <c r="J96" s="255">
        <v>43187</v>
      </c>
      <c r="K96" s="255"/>
      <c r="L96" s="403">
        <v>1</v>
      </c>
      <c r="M96" s="265">
        <f t="shared" ca="1" si="47"/>
        <v>0</v>
      </c>
      <c r="N96" s="265">
        <f t="shared" ca="1" si="47"/>
        <v>1</v>
      </c>
      <c r="O96" s="265">
        <f t="shared" ca="1" si="47"/>
        <v>1</v>
      </c>
      <c r="P96" s="265">
        <f t="shared" ca="1" si="47"/>
        <v>1</v>
      </c>
      <c r="Q96" s="265">
        <f t="shared" ca="1" si="47"/>
        <v>1</v>
      </c>
      <c r="R96" s="265">
        <f t="shared" ca="1" si="47"/>
        <v>1</v>
      </c>
      <c r="S96" s="265">
        <f t="shared" ca="1" si="47"/>
        <v>1</v>
      </c>
      <c r="T96" s="265">
        <f t="shared" ca="1" si="47"/>
        <v>1</v>
      </c>
      <c r="U96" s="265">
        <f t="shared" ca="1" si="47"/>
        <v>1</v>
      </c>
      <c r="V96" s="265">
        <f t="shared" ca="1" si="47"/>
        <v>1</v>
      </c>
      <c r="W96" s="265">
        <f t="shared" ca="1" si="47"/>
        <v>1</v>
      </c>
      <c r="X96" s="265">
        <f t="shared" ca="1" si="47"/>
        <v>1</v>
      </c>
      <c r="Y96" s="265">
        <f t="shared" ca="1" si="47"/>
        <v>1</v>
      </c>
      <c r="Z96" s="265">
        <f t="shared" ca="1" si="47"/>
        <v>1</v>
      </c>
      <c r="AA96" s="265">
        <f t="shared" ca="1" si="47"/>
        <v>1</v>
      </c>
      <c r="AB96" s="265">
        <f t="shared" ca="1" si="47"/>
        <v>1</v>
      </c>
      <c r="AC96" s="265">
        <f t="shared" ca="1" si="48"/>
        <v>1</v>
      </c>
      <c r="AD96" s="265">
        <f t="shared" ca="1" si="48"/>
        <v>1</v>
      </c>
      <c r="AE96" s="265">
        <f t="shared" ca="1" si="48"/>
        <v>1</v>
      </c>
      <c r="AF96" s="265">
        <f t="shared" ca="1" si="48"/>
        <v>1</v>
      </c>
      <c r="AG96" s="265">
        <f t="shared" ca="1" si="48"/>
        <v>1</v>
      </c>
      <c r="AH96" s="265">
        <f t="shared" ca="1" si="48"/>
        <v>1</v>
      </c>
      <c r="AI96" s="265">
        <f t="shared" ca="1" si="48"/>
        <v>1</v>
      </c>
      <c r="AJ96" s="265">
        <f t="shared" ca="1" si="48"/>
        <v>1</v>
      </c>
      <c r="AK96" s="265">
        <f t="shared" ca="1" si="48"/>
        <v>1</v>
      </c>
      <c r="AL96" s="265">
        <f t="shared" ca="1" si="48"/>
        <v>1</v>
      </c>
      <c r="AM96" s="265">
        <f t="shared" ca="1" si="49"/>
        <v>1</v>
      </c>
      <c r="AN96" s="265">
        <f t="shared" ca="1" si="49"/>
        <v>1</v>
      </c>
      <c r="AO96" s="265">
        <f t="shared" ca="1" si="49"/>
        <v>1</v>
      </c>
      <c r="AP96" s="265">
        <f t="shared" ca="1" si="49"/>
        <v>1</v>
      </c>
      <c r="AQ96" s="265">
        <f t="shared" ca="1" si="49"/>
        <v>1</v>
      </c>
      <c r="AR96" s="265">
        <f t="shared" ca="1" si="49"/>
        <v>1</v>
      </c>
      <c r="AS96" s="265">
        <f t="shared" ca="1" si="49"/>
        <v>1</v>
      </c>
      <c r="AT96" s="265">
        <f t="shared" ca="1" si="49"/>
        <v>1</v>
      </c>
      <c r="AU96" s="265">
        <f t="shared" ca="1" si="49"/>
        <v>1</v>
      </c>
      <c r="AV96" s="265">
        <f t="shared" ca="1" si="49"/>
        <v>1</v>
      </c>
      <c r="AW96" s="265">
        <f t="shared" ca="1" si="50"/>
        <v>1</v>
      </c>
      <c r="AX96" s="265">
        <f t="shared" ca="1" si="50"/>
        <v>1</v>
      </c>
      <c r="AY96" s="265">
        <f t="shared" ca="1" si="50"/>
        <v>0</v>
      </c>
      <c r="AZ96" s="265">
        <f t="shared" ca="1" si="50"/>
        <v>0</v>
      </c>
      <c r="BA96" s="265">
        <f t="shared" ca="1" si="50"/>
        <v>0</v>
      </c>
      <c r="BB96" s="265">
        <f t="shared" ca="1" si="50"/>
        <v>0</v>
      </c>
      <c r="BC96" s="265">
        <f t="shared" ca="1" si="50"/>
        <v>0</v>
      </c>
      <c r="BD96" s="265">
        <f t="shared" ca="1" si="50"/>
        <v>0</v>
      </c>
      <c r="BE96" s="265">
        <f t="shared" ca="1" si="50"/>
        <v>0</v>
      </c>
      <c r="BF96" s="265">
        <f t="shared" ca="1" si="50"/>
        <v>0</v>
      </c>
      <c r="BG96" s="265">
        <f t="shared" ca="1" si="51"/>
        <v>0</v>
      </c>
      <c r="BH96" s="265">
        <f t="shared" ca="1" si="51"/>
        <v>0</v>
      </c>
      <c r="BI96" s="265">
        <f t="shared" ca="1" si="51"/>
        <v>0</v>
      </c>
      <c r="BJ96" s="265">
        <f t="shared" ca="1" si="51"/>
        <v>0</v>
      </c>
      <c r="BK96" s="265">
        <f t="shared" ca="1" si="51"/>
        <v>0</v>
      </c>
      <c r="BL96" s="265">
        <f t="shared" ca="1" si="51"/>
        <v>0</v>
      </c>
    </row>
    <row r="97" spans="1:64" s="231" customFormat="1" ht="30" customHeight="1">
      <c r="A97" s="250"/>
      <c r="B97" s="254"/>
      <c r="C97" s="254"/>
      <c r="D97" s="254" t="s">
        <v>174</v>
      </c>
      <c r="E97" s="254" t="s">
        <v>68</v>
      </c>
      <c r="F97" s="254" t="s">
        <v>231</v>
      </c>
      <c r="G97" s="254" t="s">
        <v>191</v>
      </c>
      <c r="H97" s="336" t="s">
        <v>430</v>
      </c>
      <c r="I97" s="255">
        <v>43101</v>
      </c>
      <c r="J97" s="255">
        <v>43465</v>
      </c>
      <c r="K97" s="255"/>
      <c r="L97" s="403">
        <v>1</v>
      </c>
      <c r="M97" s="265">
        <f t="shared" ca="1" si="47"/>
        <v>1</v>
      </c>
      <c r="N97" s="265">
        <f t="shared" ca="1" si="47"/>
        <v>1</v>
      </c>
      <c r="O97" s="265">
        <f t="shared" ca="1" si="47"/>
        <v>1</v>
      </c>
      <c r="P97" s="265">
        <f t="shared" ca="1" si="47"/>
        <v>1</v>
      </c>
      <c r="Q97" s="265">
        <f t="shared" ca="1" si="47"/>
        <v>1</v>
      </c>
      <c r="R97" s="265">
        <f t="shared" ca="1" si="47"/>
        <v>1</v>
      </c>
      <c r="S97" s="265">
        <f t="shared" ca="1" si="47"/>
        <v>1</v>
      </c>
      <c r="T97" s="265">
        <f t="shared" ca="1" si="47"/>
        <v>1</v>
      </c>
      <c r="U97" s="265">
        <f t="shared" ca="1" si="47"/>
        <v>1</v>
      </c>
      <c r="V97" s="265">
        <f t="shared" ca="1" si="47"/>
        <v>1</v>
      </c>
      <c r="W97" s="265">
        <f t="shared" ca="1" si="48"/>
        <v>1</v>
      </c>
      <c r="X97" s="265">
        <f t="shared" ca="1" si="48"/>
        <v>1</v>
      </c>
      <c r="Y97" s="265">
        <f t="shared" ca="1" si="48"/>
        <v>1</v>
      </c>
      <c r="Z97" s="265">
        <f t="shared" ca="1" si="48"/>
        <v>1</v>
      </c>
      <c r="AA97" s="265">
        <f t="shared" ca="1" si="48"/>
        <v>1</v>
      </c>
      <c r="AB97" s="265">
        <f t="shared" ca="1" si="48"/>
        <v>1</v>
      </c>
      <c r="AC97" s="265">
        <f t="shared" ca="1" si="48"/>
        <v>1</v>
      </c>
      <c r="AD97" s="265">
        <f t="shared" ca="1" si="48"/>
        <v>1</v>
      </c>
      <c r="AE97" s="265">
        <f t="shared" ca="1" si="48"/>
        <v>1</v>
      </c>
      <c r="AF97" s="265">
        <f t="shared" ca="1" si="48"/>
        <v>1</v>
      </c>
      <c r="AG97" s="265">
        <f t="shared" ca="1" si="49"/>
        <v>1</v>
      </c>
      <c r="AH97" s="265">
        <f t="shared" ca="1" si="49"/>
        <v>1</v>
      </c>
      <c r="AI97" s="265">
        <f t="shared" ca="1" si="49"/>
        <v>1</v>
      </c>
      <c r="AJ97" s="265">
        <f t="shared" ca="1" si="49"/>
        <v>1</v>
      </c>
      <c r="AK97" s="265">
        <f t="shared" ca="1" si="49"/>
        <v>1</v>
      </c>
      <c r="AL97" s="265">
        <f t="shared" ca="1" si="49"/>
        <v>1</v>
      </c>
      <c r="AM97" s="265">
        <f t="shared" ca="1" si="49"/>
        <v>1</v>
      </c>
      <c r="AN97" s="265">
        <f t="shared" ca="1" si="49"/>
        <v>1</v>
      </c>
      <c r="AO97" s="265">
        <f t="shared" ca="1" si="49"/>
        <v>1</v>
      </c>
      <c r="AP97" s="265">
        <f t="shared" ca="1" si="49"/>
        <v>1</v>
      </c>
      <c r="AQ97" s="265">
        <f t="shared" ca="1" si="50"/>
        <v>1</v>
      </c>
      <c r="AR97" s="265">
        <f t="shared" ca="1" si="50"/>
        <v>1</v>
      </c>
      <c r="AS97" s="265">
        <f t="shared" ca="1" si="50"/>
        <v>1</v>
      </c>
      <c r="AT97" s="265">
        <f t="shared" ca="1" si="50"/>
        <v>1</v>
      </c>
      <c r="AU97" s="265">
        <f t="shared" ca="1" si="50"/>
        <v>1</v>
      </c>
      <c r="AV97" s="265">
        <f t="shared" ca="1" si="50"/>
        <v>1</v>
      </c>
      <c r="AW97" s="265">
        <f t="shared" ca="1" si="50"/>
        <v>1</v>
      </c>
      <c r="AX97" s="265">
        <f t="shared" ca="1" si="50"/>
        <v>1</v>
      </c>
      <c r="AY97" s="265">
        <f t="shared" ca="1" si="50"/>
        <v>1</v>
      </c>
      <c r="AZ97" s="265">
        <f t="shared" ca="1" si="50"/>
        <v>1</v>
      </c>
      <c r="BA97" s="265">
        <f t="shared" ca="1" si="51"/>
        <v>1</v>
      </c>
      <c r="BB97" s="265">
        <f t="shared" ca="1" si="51"/>
        <v>1</v>
      </c>
      <c r="BC97" s="265">
        <f t="shared" ca="1" si="51"/>
        <v>1</v>
      </c>
      <c r="BD97" s="265">
        <f t="shared" ca="1" si="51"/>
        <v>1</v>
      </c>
      <c r="BE97" s="265">
        <f t="shared" ca="1" si="51"/>
        <v>1</v>
      </c>
      <c r="BF97" s="265">
        <f t="shared" ca="1" si="51"/>
        <v>1</v>
      </c>
      <c r="BG97" s="265">
        <f t="shared" ca="1" si="51"/>
        <v>1</v>
      </c>
      <c r="BH97" s="265">
        <f t="shared" ca="1" si="51"/>
        <v>1</v>
      </c>
      <c r="BI97" s="265">
        <f t="shared" ca="1" si="51"/>
        <v>1</v>
      </c>
      <c r="BJ97" s="265">
        <f t="shared" ca="1" si="51"/>
        <v>1</v>
      </c>
      <c r="BK97" s="265">
        <f t="shared" ca="1" si="51"/>
        <v>1</v>
      </c>
      <c r="BL97" s="265">
        <f t="shared" ca="1" si="51"/>
        <v>1</v>
      </c>
    </row>
    <row r="98" spans="1:64" s="231" customFormat="1" ht="30" customHeight="1">
      <c r="A98" s="250"/>
      <c r="B98" s="254"/>
      <c r="C98" s="254"/>
      <c r="D98" s="254" t="s">
        <v>174</v>
      </c>
      <c r="E98" s="254" t="s">
        <v>68</v>
      </c>
      <c r="F98" s="254" t="s">
        <v>233</v>
      </c>
      <c r="G98" s="254" t="s">
        <v>191</v>
      </c>
      <c r="H98" s="336" t="s">
        <v>430</v>
      </c>
      <c r="I98" s="255">
        <v>43101</v>
      </c>
      <c r="J98" s="255">
        <v>43465</v>
      </c>
      <c r="K98" s="255"/>
      <c r="L98" s="403">
        <v>1</v>
      </c>
      <c r="M98" s="265">
        <f t="shared" ca="1" si="47"/>
        <v>1</v>
      </c>
      <c r="N98" s="265">
        <f t="shared" ca="1" si="47"/>
        <v>1</v>
      </c>
      <c r="O98" s="265">
        <f t="shared" ca="1" si="47"/>
        <v>1</v>
      </c>
      <c r="P98" s="265">
        <f t="shared" ca="1" si="47"/>
        <v>1</v>
      </c>
      <c r="Q98" s="265">
        <f t="shared" ca="1" si="47"/>
        <v>1</v>
      </c>
      <c r="R98" s="265">
        <f t="shared" ca="1" si="47"/>
        <v>1</v>
      </c>
      <c r="S98" s="265">
        <f t="shared" ca="1" si="47"/>
        <v>1</v>
      </c>
      <c r="T98" s="265">
        <f t="shared" ca="1" si="47"/>
        <v>1</v>
      </c>
      <c r="U98" s="265">
        <f t="shared" ca="1" si="47"/>
        <v>1</v>
      </c>
      <c r="V98" s="265">
        <f t="shared" ca="1" si="47"/>
        <v>1</v>
      </c>
      <c r="W98" s="265">
        <f t="shared" ca="1" si="48"/>
        <v>1</v>
      </c>
      <c r="X98" s="265">
        <f t="shared" ca="1" si="48"/>
        <v>1</v>
      </c>
      <c r="Y98" s="265">
        <f t="shared" ca="1" si="48"/>
        <v>1</v>
      </c>
      <c r="Z98" s="265">
        <f t="shared" ca="1" si="48"/>
        <v>1</v>
      </c>
      <c r="AA98" s="265">
        <f t="shared" ca="1" si="48"/>
        <v>1</v>
      </c>
      <c r="AB98" s="265">
        <f t="shared" ca="1" si="48"/>
        <v>1</v>
      </c>
      <c r="AC98" s="265">
        <f t="shared" ca="1" si="48"/>
        <v>1</v>
      </c>
      <c r="AD98" s="265">
        <f t="shared" ca="1" si="48"/>
        <v>1</v>
      </c>
      <c r="AE98" s="265">
        <f t="shared" ca="1" si="48"/>
        <v>1</v>
      </c>
      <c r="AF98" s="265">
        <f t="shared" ca="1" si="48"/>
        <v>1</v>
      </c>
      <c r="AG98" s="265">
        <f t="shared" ca="1" si="49"/>
        <v>1</v>
      </c>
      <c r="AH98" s="265">
        <f t="shared" ca="1" si="49"/>
        <v>1</v>
      </c>
      <c r="AI98" s="265">
        <f t="shared" ca="1" si="49"/>
        <v>1</v>
      </c>
      <c r="AJ98" s="265">
        <f t="shared" ca="1" si="49"/>
        <v>1</v>
      </c>
      <c r="AK98" s="265">
        <f t="shared" ca="1" si="49"/>
        <v>1</v>
      </c>
      <c r="AL98" s="265">
        <f t="shared" ca="1" si="49"/>
        <v>1</v>
      </c>
      <c r="AM98" s="265">
        <f t="shared" ca="1" si="49"/>
        <v>1</v>
      </c>
      <c r="AN98" s="265">
        <f t="shared" ca="1" si="49"/>
        <v>1</v>
      </c>
      <c r="AO98" s="265">
        <f t="shared" ca="1" si="49"/>
        <v>1</v>
      </c>
      <c r="AP98" s="265">
        <f t="shared" ca="1" si="49"/>
        <v>1</v>
      </c>
      <c r="AQ98" s="265">
        <f t="shared" ca="1" si="50"/>
        <v>1</v>
      </c>
      <c r="AR98" s="265">
        <f t="shared" ca="1" si="50"/>
        <v>1</v>
      </c>
      <c r="AS98" s="265">
        <f t="shared" ca="1" si="50"/>
        <v>1</v>
      </c>
      <c r="AT98" s="265">
        <f t="shared" ca="1" si="50"/>
        <v>1</v>
      </c>
      <c r="AU98" s="265">
        <f t="shared" ca="1" si="50"/>
        <v>1</v>
      </c>
      <c r="AV98" s="265">
        <f t="shared" ca="1" si="50"/>
        <v>1</v>
      </c>
      <c r="AW98" s="265">
        <f t="shared" ca="1" si="50"/>
        <v>1</v>
      </c>
      <c r="AX98" s="265">
        <f t="shared" ca="1" si="50"/>
        <v>1</v>
      </c>
      <c r="AY98" s="265">
        <f t="shared" ca="1" si="50"/>
        <v>1</v>
      </c>
      <c r="AZ98" s="265">
        <f t="shared" ca="1" si="50"/>
        <v>1</v>
      </c>
      <c r="BA98" s="265">
        <f t="shared" ca="1" si="51"/>
        <v>1</v>
      </c>
      <c r="BB98" s="265">
        <f t="shared" ca="1" si="51"/>
        <v>1</v>
      </c>
      <c r="BC98" s="265">
        <f t="shared" ca="1" si="51"/>
        <v>1</v>
      </c>
      <c r="BD98" s="265">
        <f t="shared" ca="1" si="51"/>
        <v>1</v>
      </c>
      <c r="BE98" s="265">
        <f t="shared" ca="1" si="51"/>
        <v>1</v>
      </c>
      <c r="BF98" s="265">
        <f t="shared" ca="1" si="51"/>
        <v>1</v>
      </c>
      <c r="BG98" s="265">
        <f t="shared" ca="1" si="51"/>
        <v>1</v>
      </c>
      <c r="BH98" s="265">
        <f t="shared" ca="1" si="51"/>
        <v>1</v>
      </c>
      <c r="BI98" s="265">
        <f t="shared" ca="1" si="51"/>
        <v>1</v>
      </c>
      <c r="BJ98" s="265">
        <f t="shared" ca="1" si="51"/>
        <v>1</v>
      </c>
      <c r="BK98" s="265">
        <f t="shared" ca="1" si="51"/>
        <v>1</v>
      </c>
      <c r="BL98" s="265">
        <f t="shared" ca="1" si="51"/>
        <v>1</v>
      </c>
    </row>
    <row r="99" spans="1:64" s="231" customFormat="1" ht="30" customHeight="1">
      <c r="A99" s="250"/>
      <c r="B99" s="254"/>
      <c r="C99" s="254"/>
      <c r="D99" s="254" t="s">
        <v>46</v>
      </c>
      <c r="E99" s="254" t="s">
        <v>72</v>
      </c>
      <c r="F99" s="254" t="s">
        <v>168</v>
      </c>
      <c r="G99" s="254" t="s">
        <v>398</v>
      </c>
      <c r="H99" s="336" t="s">
        <v>72</v>
      </c>
      <c r="I99" s="255">
        <v>43157</v>
      </c>
      <c r="J99" s="255">
        <v>43216</v>
      </c>
      <c r="K99" s="255"/>
      <c r="L99" s="403">
        <v>1</v>
      </c>
      <c r="M99" s="265">
        <f t="shared" ca="1" si="47"/>
        <v>0</v>
      </c>
      <c r="N99" s="265">
        <f t="shared" ca="1" si="47"/>
        <v>0</v>
      </c>
      <c r="O99" s="265">
        <f t="shared" ca="1" si="47"/>
        <v>0</v>
      </c>
      <c r="P99" s="265">
        <f t="shared" ca="1" si="47"/>
        <v>0</v>
      </c>
      <c r="Q99" s="265">
        <f t="shared" ca="1" si="47"/>
        <v>0</v>
      </c>
      <c r="R99" s="265">
        <f t="shared" ca="1" si="47"/>
        <v>0</v>
      </c>
      <c r="S99" s="265">
        <f t="shared" ca="1" si="47"/>
        <v>0</v>
      </c>
      <c r="T99" s="265">
        <f t="shared" ca="1" si="47"/>
        <v>1</v>
      </c>
      <c r="U99" s="265">
        <f t="shared" ca="1" si="47"/>
        <v>1</v>
      </c>
      <c r="V99" s="265">
        <f t="shared" ca="1" si="47"/>
        <v>1</v>
      </c>
      <c r="W99" s="265">
        <f t="shared" ca="1" si="48"/>
        <v>1</v>
      </c>
      <c r="X99" s="265">
        <f t="shared" ca="1" si="48"/>
        <v>1</v>
      </c>
      <c r="Y99" s="265">
        <f t="shared" ca="1" si="48"/>
        <v>1</v>
      </c>
      <c r="Z99" s="265">
        <f t="shared" ca="1" si="48"/>
        <v>1</v>
      </c>
      <c r="AA99" s="265">
        <f t="shared" ca="1" si="48"/>
        <v>1</v>
      </c>
      <c r="AB99" s="265">
        <f t="shared" ca="1" si="48"/>
        <v>1</v>
      </c>
      <c r="AC99" s="265">
        <f t="shared" ca="1" si="48"/>
        <v>1</v>
      </c>
      <c r="AD99" s="265">
        <f t="shared" ca="1" si="48"/>
        <v>1</v>
      </c>
      <c r="AE99" s="265">
        <f t="shared" ca="1" si="48"/>
        <v>1</v>
      </c>
      <c r="AF99" s="265">
        <f t="shared" ca="1" si="48"/>
        <v>1</v>
      </c>
      <c r="AG99" s="265">
        <f t="shared" ca="1" si="49"/>
        <v>1</v>
      </c>
      <c r="AH99" s="265">
        <f t="shared" ca="1" si="49"/>
        <v>1</v>
      </c>
      <c r="AI99" s="265">
        <f t="shared" ca="1" si="49"/>
        <v>1</v>
      </c>
      <c r="AJ99" s="265">
        <f t="shared" ca="1" si="49"/>
        <v>1</v>
      </c>
      <c r="AK99" s="265">
        <f t="shared" ca="1" si="49"/>
        <v>1</v>
      </c>
      <c r="AL99" s="265">
        <f t="shared" ca="1" si="49"/>
        <v>1</v>
      </c>
      <c r="AM99" s="265">
        <f t="shared" ca="1" si="49"/>
        <v>1</v>
      </c>
      <c r="AN99" s="265">
        <f t="shared" ca="1" si="49"/>
        <v>1</v>
      </c>
      <c r="AO99" s="265">
        <f t="shared" ca="1" si="49"/>
        <v>1</v>
      </c>
      <c r="AP99" s="265">
        <f t="shared" ca="1" si="49"/>
        <v>1</v>
      </c>
      <c r="AQ99" s="265">
        <f t="shared" ca="1" si="50"/>
        <v>1</v>
      </c>
      <c r="AR99" s="265">
        <f t="shared" ca="1" si="50"/>
        <v>1</v>
      </c>
      <c r="AS99" s="265">
        <f t="shared" ca="1" si="50"/>
        <v>1</v>
      </c>
      <c r="AT99" s="265">
        <f t="shared" ca="1" si="50"/>
        <v>1</v>
      </c>
      <c r="AU99" s="265">
        <f t="shared" ca="1" si="50"/>
        <v>1</v>
      </c>
      <c r="AV99" s="265">
        <f t="shared" ca="1" si="50"/>
        <v>1</v>
      </c>
      <c r="AW99" s="265">
        <f t="shared" ca="1" si="50"/>
        <v>1</v>
      </c>
      <c r="AX99" s="265">
        <f t="shared" ca="1" si="50"/>
        <v>1</v>
      </c>
      <c r="AY99" s="265">
        <f t="shared" ca="1" si="50"/>
        <v>1</v>
      </c>
      <c r="AZ99" s="265">
        <f t="shared" ca="1" si="50"/>
        <v>1</v>
      </c>
      <c r="BA99" s="265">
        <f t="shared" ca="1" si="51"/>
        <v>1</v>
      </c>
      <c r="BB99" s="265">
        <f t="shared" ca="1" si="51"/>
        <v>1</v>
      </c>
      <c r="BC99" s="265">
        <f t="shared" ca="1" si="51"/>
        <v>1</v>
      </c>
      <c r="BD99" s="265">
        <f t="shared" ca="1" si="51"/>
        <v>1</v>
      </c>
      <c r="BE99" s="265">
        <f t="shared" ca="1" si="51"/>
        <v>1</v>
      </c>
      <c r="BF99" s="265">
        <f t="shared" ca="1" si="51"/>
        <v>1</v>
      </c>
      <c r="BG99" s="265">
        <f t="shared" ca="1" si="51"/>
        <v>1</v>
      </c>
      <c r="BH99" s="265">
        <f t="shared" ca="1" si="51"/>
        <v>1</v>
      </c>
      <c r="BI99" s="265">
        <f t="shared" ca="1" si="51"/>
        <v>1</v>
      </c>
      <c r="BJ99" s="265">
        <f t="shared" ca="1" si="51"/>
        <v>1</v>
      </c>
      <c r="BK99" s="265">
        <f t="shared" ca="1" si="51"/>
        <v>1</v>
      </c>
      <c r="BL99" s="265">
        <f t="shared" ca="1" si="51"/>
        <v>1</v>
      </c>
    </row>
    <row r="100" spans="1:64" s="231" customFormat="1" ht="30" customHeight="1">
      <c r="A100" s="250"/>
      <c r="B100" s="254"/>
      <c r="C100" s="254"/>
      <c r="D100" s="254" t="s">
        <v>123</v>
      </c>
      <c r="E100" s="254" t="s">
        <v>72</v>
      </c>
      <c r="F100" s="254" t="s">
        <v>176</v>
      </c>
      <c r="G100" s="254" t="s">
        <v>398</v>
      </c>
      <c r="H100" s="336" t="s">
        <v>72</v>
      </c>
      <c r="I100" s="255">
        <v>42713</v>
      </c>
      <c r="J100" s="255">
        <v>43220</v>
      </c>
      <c r="K100" s="255"/>
      <c r="L100" s="403">
        <v>1</v>
      </c>
      <c r="M100" s="265">
        <f t="shared" ca="1" si="47"/>
        <v>1</v>
      </c>
      <c r="N100" s="265">
        <f t="shared" ca="1" si="47"/>
        <v>1</v>
      </c>
      <c r="O100" s="265">
        <f t="shared" ca="1" si="47"/>
        <v>1</v>
      </c>
      <c r="P100" s="265">
        <f t="shared" ca="1" si="47"/>
        <v>1</v>
      </c>
      <c r="Q100" s="265">
        <f t="shared" ca="1" si="47"/>
        <v>1</v>
      </c>
      <c r="R100" s="265">
        <f t="shared" ca="1" si="47"/>
        <v>1</v>
      </c>
      <c r="S100" s="265">
        <f t="shared" ca="1" si="47"/>
        <v>1</v>
      </c>
      <c r="T100" s="265">
        <f t="shared" ca="1" si="47"/>
        <v>1</v>
      </c>
      <c r="U100" s="265">
        <f t="shared" ca="1" si="47"/>
        <v>1</v>
      </c>
      <c r="V100" s="265">
        <f t="shared" ca="1" si="47"/>
        <v>1</v>
      </c>
      <c r="W100" s="265">
        <f t="shared" ca="1" si="48"/>
        <v>1</v>
      </c>
      <c r="X100" s="265">
        <f t="shared" ca="1" si="48"/>
        <v>1</v>
      </c>
      <c r="Y100" s="265">
        <f t="shared" ca="1" si="48"/>
        <v>1</v>
      </c>
      <c r="Z100" s="265">
        <f t="shared" ca="1" si="48"/>
        <v>1</v>
      </c>
      <c r="AA100" s="265">
        <f t="shared" ca="1" si="48"/>
        <v>1</v>
      </c>
      <c r="AB100" s="265">
        <f t="shared" ca="1" si="48"/>
        <v>1</v>
      </c>
      <c r="AC100" s="265">
        <f t="shared" ca="1" si="48"/>
        <v>1</v>
      </c>
      <c r="AD100" s="265">
        <f t="shared" ca="1" si="48"/>
        <v>1</v>
      </c>
      <c r="AE100" s="265">
        <f t="shared" ca="1" si="48"/>
        <v>1</v>
      </c>
      <c r="AF100" s="265">
        <f t="shared" ca="1" si="48"/>
        <v>1</v>
      </c>
      <c r="AG100" s="265">
        <f t="shared" ca="1" si="49"/>
        <v>1</v>
      </c>
      <c r="AH100" s="265">
        <f t="shared" ca="1" si="49"/>
        <v>1</v>
      </c>
      <c r="AI100" s="265">
        <f t="shared" ca="1" si="49"/>
        <v>1</v>
      </c>
      <c r="AJ100" s="265">
        <f t="shared" ca="1" si="49"/>
        <v>1</v>
      </c>
      <c r="AK100" s="265">
        <f t="shared" ca="1" si="49"/>
        <v>1</v>
      </c>
      <c r="AL100" s="265">
        <f t="shared" ca="1" si="49"/>
        <v>1</v>
      </c>
      <c r="AM100" s="265">
        <f t="shared" ca="1" si="49"/>
        <v>1</v>
      </c>
      <c r="AN100" s="265">
        <f t="shared" ca="1" si="49"/>
        <v>1</v>
      </c>
      <c r="AO100" s="265">
        <f t="shared" ca="1" si="49"/>
        <v>1</v>
      </c>
      <c r="AP100" s="265">
        <f t="shared" ca="1" si="49"/>
        <v>1</v>
      </c>
      <c r="AQ100" s="265">
        <f t="shared" ca="1" si="50"/>
        <v>1</v>
      </c>
      <c r="AR100" s="265">
        <f t="shared" ca="1" si="50"/>
        <v>1</v>
      </c>
      <c r="AS100" s="265">
        <f t="shared" ca="1" si="50"/>
        <v>1</v>
      </c>
      <c r="AT100" s="265">
        <f t="shared" ca="1" si="50"/>
        <v>1</v>
      </c>
      <c r="AU100" s="265">
        <f t="shared" ca="1" si="50"/>
        <v>1</v>
      </c>
      <c r="AV100" s="265">
        <f t="shared" ca="1" si="50"/>
        <v>1</v>
      </c>
      <c r="AW100" s="265">
        <f t="shared" ca="1" si="50"/>
        <v>1</v>
      </c>
      <c r="AX100" s="265">
        <f t="shared" ca="1" si="50"/>
        <v>1</v>
      </c>
      <c r="AY100" s="265">
        <f t="shared" ca="1" si="50"/>
        <v>1</v>
      </c>
      <c r="AZ100" s="265">
        <f t="shared" ca="1" si="50"/>
        <v>1</v>
      </c>
      <c r="BA100" s="265">
        <f t="shared" ca="1" si="51"/>
        <v>1</v>
      </c>
      <c r="BB100" s="265">
        <f t="shared" ca="1" si="51"/>
        <v>1</v>
      </c>
      <c r="BC100" s="265">
        <f t="shared" ca="1" si="51"/>
        <v>1</v>
      </c>
      <c r="BD100" s="265">
        <f t="shared" ca="1" si="51"/>
        <v>1</v>
      </c>
      <c r="BE100" s="265">
        <f t="shared" ca="1" si="51"/>
        <v>1</v>
      </c>
      <c r="BF100" s="265">
        <f t="shared" ca="1" si="51"/>
        <v>1</v>
      </c>
      <c r="BG100" s="265">
        <f t="shared" ca="1" si="51"/>
        <v>1</v>
      </c>
      <c r="BH100" s="265">
        <f t="shared" ca="1" si="51"/>
        <v>1</v>
      </c>
      <c r="BI100" s="265">
        <f t="shared" ca="1" si="51"/>
        <v>1</v>
      </c>
      <c r="BJ100" s="265">
        <f t="shared" ca="1" si="51"/>
        <v>1</v>
      </c>
      <c r="BK100" s="265">
        <f t="shared" ca="1" si="51"/>
        <v>1</v>
      </c>
      <c r="BL100" s="265">
        <f t="shared" ca="1" si="51"/>
        <v>1</v>
      </c>
    </row>
    <row r="101" spans="1:64" s="231" customFormat="1" ht="30" customHeight="1">
      <c r="A101" s="250"/>
      <c r="B101" s="254" t="s">
        <v>503</v>
      </c>
      <c r="C101" s="254"/>
      <c r="D101" s="278" t="s">
        <v>46</v>
      </c>
      <c r="E101" s="254" t="s">
        <v>72</v>
      </c>
      <c r="F101" s="254" t="s">
        <v>168</v>
      </c>
      <c r="G101" s="254" t="s">
        <v>191</v>
      </c>
      <c r="H101" s="336"/>
      <c r="I101" s="255">
        <v>43146</v>
      </c>
      <c r="J101" s="255">
        <v>43326</v>
      </c>
      <c r="K101" s="255"/>
      <c r="L101" s="403">
        <v>1</v>
      </c>
      <c r="M101" s="265">
        <f t="shared" ca="1" si="47"/>
        <v>1</v>
      </c>
      <c r="N101" s="265">
        <f t="shared" ca="1" si="47"/>
        <v>1</v>
      </c>
      <c r="O101" s="265">
        <f t="shared" ca="1" si="47"/>
        <v>1</v>
      </c>
      <c r="P101" s="265">
        <f t="shared" ca="1" si="47"/>
        <v>1</v>
      </c>
      <c r="Q101" s="265">
        <f t="shared" ca="1" si="47"/>
        <v>1</v>
      </c>
      <c r="R101" s="265">
        <f t="shared" ca="1" si="47"/>
        <v>1</v>
      </c>
      <c r="S101" s="265">
        <f t="shared" ca="1" si="47"/>
        <v>1</v>
      </c>
      <c r="T101" s="265">
        <f t="shared" ca="1" si="47"/>
        <v>1</v>
      </c>
      <c r="U101" s="265">
        <f t="shared" ca="1" si="47"/>
        <v>1</v>
      </c>
      <c r="V101" s="265">
        <f t="shared" ca="1" si="47"/>
        <v>1</v>
      </c>
      <c r="W101" s="265">
        <f t="shared" ca="1" si="48"/>
        <v>1</v>
      </c>
      <c r="X101" s="265">
        <f t="shared" ca="1" si="48"/>
        <v>1</v>
      </c>
      <c r="Y101" s="265">
        <f t="shared" ca="1" si="48"/>
        <v>1</v>
      </c>
      <c r="Z101" s="265">
        <f t="shared" ca="1" si="48"/>
        <v>1</v>
      </c>
      <c r="AA101" s="265">
        <f t="shared" ca="1" si="48"/>
        <v>1</v>
      </c>
      <c r="AB101" s="265">
        <f t="shared" ca="1" si="48"/>
        <v>1</v>
      </c>
      <c r="AC101" s="265">
        <f t="shared" ca="1" si="48"/>
        <v>1</v>
      </c>
      <c r="AD101" s="265">
        <f t="shared" ca="1" si="48"/>
        <v>1</v>
      </c>
      <c r="AE101" s="265">
        <f t="shared" ca="1" si="48"/>
        <v>1</v>
      </c>
      <c r="AF101" s="265">
        <f t="shared" ca="1" si="48"/>
        <v>1</v>
      </c>
      <c r="AG101" s="265">
        <f t="shared" ca="1" si="49"/>
        <v>1</v>
      </c>
      <c r="AH101" s="265">
        <f t="shared" ca="1" si="49"/>
        <v>1</v>
      </c>
      <c r="AI101" s="265">
        <f t="shared" ca="1" si="49"/>
        <v>1</v>
      </c>
      <c r="AJ101" s="265">
        <f t="shared" ca="1" si="49"/>
        <v>1</v>
      </c>
      <c r="AK101" s="265">
        <f t="shared" ca="1" si="49"/>
        <v>1</v>
      </c>
      <c r="AL101" s="265">
        <f t="shared" ca="1" si="49"/>
        <v>1</v>
      </c>
      <c r="AM101" s="265">
        <f t="shared" ca="1" si="49"/>
        <v>1</v>
      </c>
      <c r="AN101" s="265">
        <f t="shared" ca="1" si="49"/>
        <v>1</v>
      </c>
      <c r="AO101" s="265">
        <f t="shared" ca="1" si="49"/>
        <v>1</v>
      </c>
      <c r="AP101" s="265">
        <f t="shared" ca="1" si="49"/>
        <v>1</v>
      </c>
      <c r="AQ101" s="265">
        <f t="shared" ca="1" si="50"/>
        <v>1</v>
      </c>
      <c r="AR101" s="265">
        <f t="shared" ca="1" si="50"/>
        <v>1</v>
      </c>
      <c r="AS101" s="265">
        <f t="shared" ca="1" si="50"/>
        <v>1</v>
      </c>
      <c r="AT101" s="265">
        <f t="shared" ca="1" si="50"/>
        <v>1</v>
      </c>
      <c r="AU101" s="265">
        <f t="shared" ca="1" si="50"/>
        <v>1</v>
      </c>
      <c r="AV101" s="265">
        <f t="shared" ca="1" si="50"/>
        <v>1</v>
      </c>
      <c r="AW101" s="265">
        <f t="shared" ca="1" si="50"/>
        <v>1</v>
      </c>
      <c r="AX101" s="265">
        <f t="shared" ca="1" si="50"/>
        <v>1</v>
      </c>
      <c r="AY101" s="265">
        <f t="shared" ca="1" si="50"/>
        <v>1</v>
      </c>
      <c r="AZ101" s="265">
        <f t="shared" ca="1" si="50"/>
        <v>1</v>
      </c>
      <c r="BA101" s="265">
        <f t="shared" ca="1" si="51"/>
        <v>1</v>
      </c>
      <c r="BB101" s="265">
        <f t="shared" ca="1" si="51"/>
        <v>1</v>
      </c>
      <c r="BC101" s="265">
        <f t="shared" ca="1" si="51"/>
        <v>1</v>
      </c>
      <c r="BD101" s="265">
        <f t="shared" ca="1" si="51"/>
        <v>1</v>
      </c>
      <c r="BE101" s="265">
        <f t="shared" ca="1" si="51"/>
        <v>1</v>
      </c>
      <c r="BF101" s="265">
        <f t="shared" ca="1" si="51"/>
        <v>1</v>
      </c>
      <c r="BG101" s="265">
        <f t="shared" ca="1" si="51"/>
        <v>1</v>
      </c>
      <c r="BH101" s="265">
        <f t="shared" ca="1" si="51"/>
        <v>1</v>
      </c>
      <c r="BI101" s="265">
        <f t="shared" ca="1" si="51"/>
        <v>1</v>
      </c>
      <c r="BJ101" s="265">
        <f t="shared" ca="1" si="51"/>
        <v>1</v>
      </c>
      <c r="BK101" s="265">
        <f t="shared" ca="1" si="51"/>
        <v>1</v>
      </c>
      <c r="BL101" s="265">
        <f t="shared" ca="1" si="51"/>
        <v>1</v>
      </c>
    </row>
    <row r="102" spans="1:64" s="231" customFormat="1" ht="30" customHeight="1">
      <c r="A102" s="250"/>
      <c r="B102" s="254" t="s">
        <v>503</v>
      </c>
      <c r="C102" s="254"/>
      <c r="D102" s="278" t="s">
        <v>46</v>
      </c>
      <c r="E102" s="254" t="s">
        <v>72</v>
      </c>
      <c r="F102" s="254" t="s">
        <v>176</v>
      </c>
      <c r="G102" s="254" t="s">
        <v>191</v>
      </c>
      <c r="H102" s="336"/>
      <c r="I102" s="255">
        <v>43146</v>
      </c>
      <c r="J102" s="255">
        <v>43326</v>
      </c>
      <c r="K102" s="255"/>
      <c r="L102" s="403">
        <v>1</v>
      </c>
      <c r="M102" s="265">
        <f t="shared" ca="1" si="47"/>
        <v>1</v>
      </c>
      <c r="N102" s="265">
        <f t="shared" ca="1" si="47"/>
        <v>1</v>
      </c>
      <c r="O102" s="265">
        <f t="shared" ca="1" si="47"/>
        <v>1</v>
      </c>
      <c r="P102" s="265">
        <f t="shared" ca="1" si="47"/>
        <v>1</v>
      </c>
      <c r="Q102" s="265">
        <f t="shared" ca="1" si="47"/>
        <v>1</v>
      </c>
      <c r="R102" s="265">
        <f t="shared" ca="1" si="47"/>
        <v>1</v>
      </c>
      <c r="S102" s="265">
        <f t="shared" ca="1" si="47"/>
        <v>1</v>
      </c>
      <c r="T102" s="265">
        <f t="shared" ca="1" si="47"/>
        <v>1</v>
      </c>
      <c r="U102" s="265">
        <f t="shared" ca="1" si="47"/>
        <v>1</v>
      </c>
      <c r="V102" s="265">
        <f t="shared" ca="1" si="47"/>
        <v>1</v>
      </c>
      <c r="W102" s="265">
        <f t="shared" ca="1" si="48"/>
        <v>1</v>
      </c>
      <c r="X102" s="265">
        <f t="shared" ca="1" si="48"/>
        <v>1</v>
      </c>
      <c r="Y102" s="265">
        <f t="shared" ca="1" si="48"/>
        <v>1</v>
      </c>
      <c r="Z102" s="265">
        <f t="shared" ca="1" si="48"/>
        <v>1</v>
      </c>
      <c r="AA102" s="265">
        <f t="shared" ca="1" si="48"/>
        <v>1</v>
      </c>
      <c r="AB102" s="265">
        <f t="shared" ca="1" si="48"/>
        <v>1</v>
      </c>
      <c r="AC102" s="265">
        <f t="shared" ca="1" si="48"/>
        <v>1</v>
      </c>
      <c r="AD102" s="265">
        <f t="shared" ca="1" si="48"/>
        <v>1</v>
      </c>
      <c r="AE102" s="265">
        <f t="shared" ca="1" si="48"/>
        <v>1</v>
      </c>
      <c r="AF102" s="265">
        <f t="shared" ca="1" si="48"/>
        <v>1</v>
      </c>
      <c r="AG102" s="265">
        <f t="shared" ca="1" si="49"/>
        <v>1</v>
      </c>
      <c r="AH102" s="265">
        <f t="shared" ca="1" si="49"/>
        <v>1</v>
      </c>
      <c r="AI102" s="265">
        <f t="shared" ca="1" si="49"/>
        <v>1</v>
      </c>
      <c r="AJ102" s="265">
        <f t="shared" ca="1" si="49"/>
        <v>1</v>
      </c>
      <c r="AK102" s="265">
        <f t="shared" ca="1" si="49"/>
        <v>1</v>
      </c>
      <c r="AL102" s="265">
        <f t="shared" ca="1" si="49"/>
        <v>1</v>
      </c>
      <c r="AM102" s="265">
        <f t="shared" ca="1" si="49"/>
        <v>1</v>
      </c>
      <c r="AN102" s="265">
        <f t="shared" ca="1" si="49"/>
        <v>1</v>
      </c>
      <c r="AO102" s="265">
        <f t="shared" ca="1" si="49"/>
        <v>1</v>
      </c>
      <c r="AP102" s="265">
        <f t="shared" ca="1" si="49"/>
        <v>1</v>
      </c>
      <c r="AQ102" s="265">
        <f t="shared" ca="1" si="50"/>
        <v>1</v>
      </c>
      <c r="AR102" s="265">
        <f t="shared" ca="1" si="50"/>
        <v>1</v>
      </c>
      <c r="AS102" s="265">
        <f t="shared" ca="1" si="50"/>
        <v>1</v>
      </c>
      <c r="AT102" s="265">
        <f t="shared" ca="1" si="50"/>
        <v>1</v>
      </c>
      <c r="AU102" s="265">
        <f t="shared" ca="1" si="50"/>
        <v>1</v>
      </c>
      <c r="AV102" s="265">
        <f t="shared" ca="1" si="50"/>
        <v>1</v>
      </c>
      <c r="AW102" s="265">
        <f t="shared" ca="1" si="50"/>
        <v>1</v>
      </c>
      <c r="AX102" s="265">
        <f t="shared" ca="1" si="50"/>
        <v>1</v>
      </c>
      <c r="AY102" s="265">
        <f t="shared" ca="1" si="50"/>
        <v>1</v>
      </c>
      <c r="AZ102" s="265">
        <f t="shared" ca="1" si="50"/>
        <v>1</v>
      </c>
      <c r="BA102" s="265">
        <f t="shared" ca="1" si="51"/>
        <v>1</v>
      </c>
      <c r="BB102" s="265">
        <f t="shared" ca="1" si="51"/>
        <v>1</v>
      </c>
      <c r="BC102" s="265">
        <f t="shared" ca="1" si="51"/>
        <v>1</v>
      </c>
      <c r="BD102" s="265">
        <f t="shared" ca="1" si="51"/>
        <v>1</v>
      </c>
      <c r="BE102" s="265">
        <f t="shared" ca="1" si="51"/>
        <v>1</v>
      </c>
      <c r="BF102" s="265">
        <f t="shared" ca="1" si="51"/>
        <v>1</v>
      </c>
      <c r="BG102" s="265">
        <f t="shared" ca="1" si="51"/>
        <v>1</v>
      </c>
      <c r="BH102" s="265">
        <f t="shared" ca="1" si="51"/>
        <v>1</v>
      </c>
      <c r="BI102" s="265">
        <f t="shared" ca="1" si="51"/>
        <v>1</v>
      </c>
      <c r="BJ102" s="265">
        <f t="shared" ca="1" si="51"/>
        <v>1</v>
      </c>
      <c r="BK102" s="265">
        <f t="shared" ca="1" si="51"/>
        <v>1</v>
      </c>
      <c r="BL102" s="265">
        <f t="shared" ca="1" si="51"/>
        <v>1</v>
      </c>
    </row>
    <row r="103" spans="1:64" s="231" customFormat="1" ht="30" customHeight="1">
      <c r="A103" s="250"/>
      <c r="B103" s="254" t="s">
        <v>637</v>
      </c>
      <c r="C103" s="254" t="s">
        <v>0</v>
      </c>
      <c r="D103" s="284" t="s">
        <v>596</v>
      </c>
      <c r="E103" s="254" t="s">
        <v>637</v>
      </c>
      <c r="F103" s="254" t="s">
        <v>243</v>
      </c>
      <c r="G103" s="254" t="s">
        <v>244</v>
      </c>
      <c r="H103" s="336"/>
      <c r="I103" s="255">
        <v>43129</v>
      </c>
      <c r="J103" s="255">
        <v>43182</v>
      </c>
      <c r="K103" s="255"/>
      <c r="L103" s="403">
        <v>1</v>
      </c>
      <c r="M103" s="265">
        <f t="shared" ca="1" si="47"/>
        <v>1</v>
      </c>
      <c r="N103" s="265">
        <f t="shared" ca="1" si="47"/>
        <v>1</v>
      </c>
      <c r="O103" s="265">
        <f t="shared" ca="1" si="47"/>
        <v>1</v>
      </c>
      <c r="P103" s="265">
        <f t="shared" ca="1" si="47"/>
        <v>1</v>
      </c>
      <c r="Q103" s="265">
        <f t="shared" ca="1" si="47"/>
        <v>1</v>
      </c>
      <c r="R103" s="265">
        <f t="shared" ca="1" si="47"/>
        <v>1</v>
      </c>
      <c r="S103" s="265">
        <f t="shared" ca="1" si="47"/>
        <v>1</v>
      </c>
      <c r="T103" s="265">
        <f t="shared" ca="1" si="47"/>
        <v>1</v>
      </c>
      <c r="U103" s="265">
        <f t="shared" ca="1" si="47"/>
        <v>1</v>
      </c>
      <c r="V103" s="265">
        <f t="shared" ca="1" si="47"/>
        <v>1</v>
      </c>
      <c r="W103" s="265">
        <f t="shared" ca="1" si="48"/>
        <v>1</v>
      </c>
      <c r="X103" s="265">
        <f t="shared" ca="1" si="48"/>
        <v>1</v>
      </c>
      <c r="Y103" s="265">
        <f t="shared" ca="1" si="48"/>
        <v>1</v>
      </c>
      <c r="Z103" s="265">
        <f t="shared" ca="1" si="48"/>
        <v>1</v>
      </c>
      <c r="AA103" s="265">
        <f t="shared" ca="1" si="48"/>
        <v>1</v>
      </c>
      <c r="AB103" s="265">
        <f t="shared" ca="1" si="48"/>
        <v>1</v>
      </c>
      <c r="AC103" s="265">
        <f t="shared" ca="1" si="48"/>
        <v>1</v>
      </c>
      <c r="AD103" s="265">
        <f t="shared" ca="1" si="48"/>
        <v>1</v>
      </c>
      <c r="AE103" s="265">
        <f t="shared" ca="1" si="48"/>
        <v>1</v>
      </c>
      <c r="AF103" s="265">
        <f t="shared" ca="1" si="48"/>
        <v>1</v>
      </c>
      <c r="AG103" s="265">
        <f t="shared" ca="1" si="49"/>
        <v>1</v>
      </c>
      <c r="AH103" s="265">
        <f t="shared" ca="1" si="49"/>
        <v>1</v>
      </c>
      <c r="AI103" s="265">
        <f t="shared" ca="1" si="49"/>
        <v>1</v>
      </c>
      <c r="AJ103" s="265">
        <f t="shared" ca="1" si="49"/>
        <v>1</v>
      </c>
      <c r="AK103" s="265">
        <f t="shared" ca="1" si="49"/>
        <v>1</v>
      </c>
      <c r="AL103" s="265">
        <f t="shared" ca="1" si="49"/>
        <v>1</v>
      </c>
      <c r="AM103" s="265">
        <f t="shared" ca="1" si="49"/>
        <v>1</v>
      </c>
      <c r="AN103" s="265">
        <f t="shared" ca="1" si="49"/>
        <v>1</v>
      </c>
      <c r="AO103" s="265">
        <f t="shared" ca="1" si="49"/>
        <v>1</v>
      </c>
      <c r="AP103" s="265">
        <f t="shared" ca="1" si="49"/>
        <v>1</v>
      </c>
      <c r="AQ103" s="265">
        <f t="shared" ca="1" si="50"/>
        <v>1</v>
      </c>
      <c r="AR103" s="265">
        <f t="shared" ca="1" si="50"/>
        <v>1</v>
      </c>
      <c r="AS103" s="265">
        <f t="shared" ca="1" si="50"/>
        <v>1</v>
      </c>
      <c r="AT103" s="265">
        <f t="shared" ca="1" si="50"/>
        <v>0</v>
      </c>
      <c r="AU103" s="265">
        <f t="shared" ca="1" si="50"/>
        <v>0</v>
      </c>
      <c r="AV103" s="265">
        <f t="shared" ca="1" si="50"/>
        <v>0</v>
      </c>
      <c r="AW103" s="265">
        <f t="shared" ca="1" si="50"/>
        <v>0</v>
      </c>
      <c r="AX103" s="265">
        <f t="shared" ca="1" si="50"/>
        <v>0</v>
      </c>
      <c r="AY103" s="265">
        <f t="shared" ca="1" si="50"/>
        <v>0</v>
      </c>
      <c r="AZ103" s="265">
        <f t="shared" ca="1" si="50"/>
        <v>0</v>
      </c>
      <c r="BA103" s="265">
        <f t="shared" ca="1" si="51"/>
        <v>0</v>
      </c>
      <c r="BB103" s="265">
        <f t="shared" ca="1" si="51"/>
        <v>0</v>
      </c>
      <c r="BC103" s="265">
        <f t="shared" ca="1" si="51"/>
        <v>0</v>
      </c>
      <c r="BD103" s="265">
        <f t="shared" ca="1" si="51"/>
        <v>0</v>
      </c>
      <c r="BE103" s="265">
        <f t="shared" ca="1" si="51"/>
        <v>0</v>
      </c>
      <c r="BF103" s="265">
        <f t="shared" ca="1" si="51"/>
        <v>0</v>
      </c>
      <c r="BG103" s="265">
        <f t="shared" ca="1" si="51"/>
        <v>0</v>
      </c>
      <c r="BH103" s="265">
        <f t="shared" ca="1" si="51"/>
        <v>0</v>
      </c>
      <c r="BI103" s="265">
        <f t="shared" ca="1" si="51"/>
        <v>0</v>
      </c>
      <c r="BJ103" s="265">
        <f t="shared" ca="1" si="51"/>
        <v>0</v>
      </c>
      <c r="BK103" s="265">
        <f t="shared" ca="1" si="51"/>
        <v>0</v>
      </c>
      <c r="BL103" s="265">
        <f t="shared" ca="1" si="51"/>
        <v>0</v>
      </c>
    </row>
    <row r="104" spans="1:64" s="231" customFormat="1" ht="30" customHeight="1">
      <c r="A104" s="250"/>
      <c r="B104" s="254" t="s">
        <v>637</v>
      </c>
      <c r="C104" s="254" t="s">
        <v>0</v>
      </c>
      <c r="D104" s="284" t="s">
        <v>596</v>
      </c>
      <c r="E104" s="254" t="s">
        <v>637</v>
      </c>
      <c r="F104" s="254" t="s">
        <v>245</v>
      </c>
      <c r="G104" s="254" t="s">
        <v>244</v>
      </c>
      <c r="H104" s="336"/>
      <c r="I104" s="255">
        <v>43129</v>
      </c>
      <c r="J104" s="255">
        <v>43182</v>
      </c>
      <c r="K104" s="255"/>
      <c r="L104" s="403">
        <v>1</v>
      </c>
      <c r="M104" s="265">
        <f t="shared" ca="1" si="47"/>
        <v>1</v>
      </c>
      <c r="N104" s="265">
        <f t="shared" ca="1" si="47"/>
        <v>1</v>
      </c>
      <c r="O104" s="265">
        <f t="shared" ca="1" si="47"/>
        <v>1</v>
      </c>
      <c r="P104" s="265">
        <f t="shared" ca="1" si="47"/>
        <v>1</v>
      </c>
      <c r="Q104" s="265">
        <f t="shared" ca="1" si="47"/>
        <v>1</v>
      </c>
      <c r="R104" s="265">
        <f t="shared" ca="1" si="47"/>
        <v>1</v>
      </c>
      <c r="S104" s="265">
        <f t="shared" ca="1" si="47"/>
        <v>1</v>
      </c>
      <c r="T104" s="265">
        <f t="shared" ca="1" si="47"/>
        <v>1</v>
      </c>
      <c r="U104" s="265">
        <f t="shared" ca="1" si="47"/>
        <v>1</v>
      </c>
      <c r="V104" s="265">
        <f t="shared" ca="1" si="47"/>
        <v>1</v>
      </c>
      <c r="W104" s="265">
        <f t="shared" ca="1" si="48"/>
        <v>1</v>
      </c>
      <c r="X104" s="265">
        <f t="shared" ca="1" si="48"/>
        <v>1</v>
      </c>
      <c r="Y104" s="265">
        <f t="shared" ca="1" si="48"/>
        <v>1</v>
      </c>
      <c r="Z104" s="265">
        <f t="shared" ca="1" si="48"/>
        <v>1</v>
      </c>
      <c r="AA104" s="265">
        <f t="shared" ca="1" si="48"/>
        <v>1</v>
      </c>
      <c r="AB104" s="265">
        <f t="shared" ca="1" si="48"/>
        <v>1</v>
      </c>
      <c r="AC104" s="265">
        <f t="shared" ca="1" si="48"/>
        <v>1</v>
      </c>
      <c r="AD104" s="265">
        <f t="shared" ca="1" si="48"/>
        <v>1</v>
      </c>
      <c r="AE104" s="265">
        <f t="shared" ca="1" si="48"/>
        <v>1</v>
      </c>
      <c r="AF104" s="265">
        <f t="shared" ca="1" si="48"/>
        <v>1</v>
      </c>
      <c r="AG104" s="265">
        <f t="shared" ca="1" si="49"/>
        <v>1</v>
      </c>
      <c r="AH104" s="265">
        <f t="shared" ca="1" si="49"/>
        <v>1</v>
      </c>
      <c r="AI104" s="265">
        <f t="shared" ca="1" si="49"/>
        <v>1</v>
      </c>
      <c r="AJ104" s="265">
        <f t="shared" ca="1" si="49"/>
        <v>1</v>
      </c>
      <c r="AK104" s="265">
        <f t="shared" ca="1" si="49"/>
        <v>1</v>
      </c>
      <c r="AL104" s="265">
        <f t="shared" ca="1" si="49"/>
        <v>1</v>
      </c>
      <c r="AM104" s="265">
        <f t="shared" ca="1" si="49"/>
        <v>1</v>
      </c>
      <c r="AN104" s="265">
        <f t="shared" ca="1" si="49"/>
        <v>1</v>
      </c>
      <c r="AO104" s="265">
        <f t="shared" ca="1" si="49"/>
        <v>1</v>
      </c>
      <c r="AP104" s="265">
        <f t="shared" ca="1" si="49"/>
        <v>1</v>
      </c>
      <c r="AQ104" s="265">
        <f t="shared" ca="1" si="50"/>
        <v>1</v>
      </c>
      <c r="AR104" s="265">
        <f t="shared" ca="1" si="50"/>
        <v>1</v>
      </c>
      <c r="AS104" s="265">
        <f t="shared" ca="1" si="50"/>
        <v>1</v>
      </c>
      <c r="AT104" s="265">
        <f t="shared" ca="1" si="50"/>
        <v>0</v>
      </c>
      <c r="AU104" s="265">
        <f t="shared" ca="1" si="50"/>
        <v>0</v>
      </c>
      <c r="AV104" s="265">
        <f t="shared" ca="1" si="50"/>
        <v>0</v>
      </c>
      <c r="AW104" s="265">
        <f t="shared" ca="1" si="50"/>
        <v>0</v>
      </c>
      <c r="AX104" s="265">
        <f t="shared" ca="1" si="50"/>
        <v>0</v>
      </c>
      <c r="AY104" s="265">
        <f t="shared" ca="1" si="50"/>
        <v>0</v>
      </c>
      <c r="AZ104" s="265">
        <f t="shared" ca="1" si="50"/>
        <v>0</v>
      </c>
      <c r="BA104" s="265">
        <f t="shared" ca="1" si="51"/>
        <v>0</v>
      </c>
      <c r="BB104" s="265">
        <f t="shared" ca="1" si="51"/>
        <v>0</v>
      </c>
      <c r="BC104" s="265">
        <f t="shared" ca="1" si="51"/>
        <v>0</v>
      </c>
      <c r="BD104" s="265">
        <f t="shared" ca="1" si="51"/>
        <v>0</v>
      </c>
      <c r="BE104" s="265">
        <f t="shared" ca="1" si="51"/>
        <v>0</v>
      </c>
      <c r="BF104" s="265">
        <f t="shared" ca="1" si="51"/>
        <v>0</v>
      </c>
      <c r="BG104" s="265">
        <f t="shared" ca="1" si="51"/>
        <v>0</v>
      </c>
      <c r="BH104" s="265">
        <f t="shared" ca="1" si="51"/>
        <v>0</v>
      </c>
      <c r="BI104" s="265">
        <f t="shared" ca="1" si="51"/>
        <v>0</v>
      </c>
      <c r="BJ104" s="265">
        <f t="shared" ca="1" si="51"/>
        <v>0</v>
      </c>
      <c r="BK104" s="265">
        <f t="shared" ca="1" si="51"/>
        <v>0</v>
      </c>
      <c r="BL104" s="265">
        <f t="shared" ca="1" si="51"/>
        <v>0</v>
      </c>
    </row>
    <row r="105" spans="1:64" s="231" customFormat="1" ht="30" customHeight="1">
      <c r="A105" s="250"/>
      <c r="B105" s="254" t="s">
        <v>637</v>
      </c>
      <c r="C105" s="254" t="s">
        <v>0</v>
      </c>
      <c r="D105" s="284" t="s">
        <v>596</v>
      </c>
      <c r="E105" s="254" t="s">
        <v>637</v>
      </c>
      <c r="F105" s="254" t="s">
        <v>259</v>
      </c>
      <c r="G105" s="254" t="s">
        <v>244</v>
      </c>
      <c r="H105" s="336"/>
      <c r="I105" s="255">
        <v>43129</v>
      </c>
      <c r="J105" s="255">
        <v>43182</v>
      </c>
      <c r="K105" s="255"/>
      <c r="L105" s="403">
        <v>1</v>
      </c>
      <c r="M105" s="265">
        <f t="shared" ca="1" si="47"/>
        <v>1</v>
      </c>
      <c r="N105" s="265">
        <f t="shared" ca="1" si="47"/>
        <v>1</v>
      </c>
      <c r="O105" s="265">
        <f t="shared" ca="1" si="47"/>
        <v>1</v>
      </c>
      <c r="P105" s="265">
        <f t="shared" ca="1" si="47"/>
        <v>1</v>
      </c>
      <c r="Q105" s="265">
        <f t="shared" ca="1" si="47"/>
        <v>1</v>
      </c>
      <c r="R105" s="265">
        <f t="shared" ca="1" si="47"/>
        <v>1</v>
      </c>
      <c r="S105" s="265">
        <f t="shared" ca="1" si="47"/>
        <v>1</v>
      </c>
      <c r="T105" s="265">
        <f t="shared" ca="1" si="47"/>
        <v>1</v>
      </c>
      <c r="U105" s="265">
        <f t="shared" ca="1" si="47"/>
        <v>1</v>
      </c>
      <c r="V105" s="265">
        <f t="shared" ca="1" si="47"/>
        <v>1</v>
      </c>
      <c r="W105" s="265">
        <f t="shared" ca="1" si="48"/>
        <v>1</v>
      </c>
      <c r="X105" s="265">
        <f t="shared" ca="1" si="48"/>
        <v>1</v>
      </c>
      <c r="Y105" s="265">
        <f t="shared" ca="1" si="48"/>
        <v>1</v>
      </c>
      <c r="Z105" s="265">
        <f t="shared" ca="1" si="48"/>
        <v>1</v>
      </c>
      <c r="AA105" s="265">
        <f t="shared" ca="1" si="48"/>
        <v>1</v>
      </c>
      <c r="AB105" s="265">
        <f t="shared" ca="1" si="48"/>
        <v>1</v>
      </c>
      <c r="AC105" s="265">
        <f t="shared" ca="1" si="48"/>
        <v>1</v>
      </c>
      <c r="AD105" s="265">
        <f t="shared" ca="1" si="48"/>
        <v>1</v>
      </c>
      <c r="AE105" s="265">
        <f t="shared" ca="1" si="48"/>
        <v>1</v>
      </c>
      <c r="AF105" s="265">
        <f t="shared" ca="1" si="48"/>
        <v>1</v>
      </c>
      <c r="AG105" s="265">
        <f t="shared" ca="1" si="49"/>
        <v>1</v>
      </c>
      <c r="AH105" s="265">
        <f t="shared" ca="1" si="49"/>
        <v>1</v>
      </c>
      <c r="AI105" s="265">
        <f t="shared" ca="1" si="49"/>
        <v>1</v>
      </c>
      <c r="AJ105" s="265">
        <f t="shared" ca="1" si="49"/>
        <v>1</v>
      </c>
      <c r="AK105" s="265">
        <f t="shared" ca="1" si="49"/>
        <v>1</v>
      </c>
      <c r="AL105" s="265">
        <f t="shared" ca="1" si="49"/>
        <v>1</v>
      </c>
      <c r="AM105" s="265">
        <f t="shared" ca="1" si="49"/>
        <v>1</v>
      </c>
      <c r="AN105" s="265">
        <f t="shared" ca="1" si="49"/>
        <v>1</v>
      </c>
      <c r="AO105" s="265">
        <f t="shared" ca="1" si="49"/>
        <v>1</v>
      </c>
      <c r="AP105" s="265">
        <f t="shared" ca="1" si="49"/>
        <v>1</v>
      </c>
      <c r="AQ105" s="265">
        <f t="shared" ca="1" si="50"/>
        <v>1</v>
      </c>
      <c r="AR105" s="265">
        <f t="shared" ca="1" si="50"/>
        <v>1</v>
      </c>
      <c r="AS105" s="265">
        <f t="shared" ca="1" si="50"/>
        <v>1</v>
      </c>
      <c r="AT105" s="265">
        <f t="shared" ca="1" si="50"/>
        <v>0</v>
      </c>
      <c r="AU105" s="265">
        <f t="shared" ca="1" si="50"/>
        <v>0</v>
      </c>
      <c r="AV105" s="265">
        <f t="shared" ca="1" si="50"/>
        <v>0</v>
      </c>
      <c r="AW105" s="265">
        <f t="shared" ca="1" si="50"/>
        <v>0</v>
      </c>
      <c r="AX105" s="265">
        <f t="shared" ca="1" si="50"/>
        <v>0</v>
      </c>
      <c r="AY105" s="265">
        <f t="shared" ca="1" si="50"/>
        <v>0</v>
      </c>
      <c r="AZ105" s="265">
        <f t="shared" ca="1" si="50"/>
        <v>0</v>
      </c>
      <c r="BA105" s="265">
        <f t="shared" ca="1" si="51"/>
        <v>0</v>
      </c>
      <c r="BB105" s="265">
        <f t="shared" ca="1" si="51"/>
        <v>0</v>
      </c>
      <c r="BC105" s="265">
        <f t="shared" ca="1" si="51"/>
        <v>0</v>
      </c>
      <c r="BD105" s="265">
        <f t="shared" ca="1" si="51"/>
        <v>0</v>
      </c>
      <c r="BE105" s="265">
        <f t="shared" ca="1" si="51"/>
        <v>0</v>
      </c>
      <c r="BF105" s="265">
        <f t="shared" ca="1" si="51"/>
        <v>0</v>
      </c>
      <c r="BG105" s="265">
        <f t="shared" ca="1" si="51"/>
        <v>0</v>
      </c>
      <c r="BH105" s="265">
        <f t="shared" ca="1" si="51"/>
        <v>0</v>
      </c>
      <c r="BI105" s="265">
        <f t="shared" ca="1" si="51"/>
        <v>0</v>
      </c>
      <c r="BJ105" s="265">
        <f t="shared" ca="1" si="51"/>
        <v>0</v>
      </c>
      <c r="BK105" s="265">
        <f t="shared" ca="1" si="51"/>
        <v>0</v>
      </c>
      <c r="BL105" s="265">
        <f t="shared" ca="1" si="51"/>
        <v>0</v>
      </c>
    </row>
    <row r="106" spans="1:64" s="231" customFormat="1" ht="30" customHeight="1">
      <c r="A106" s="250"/>
      <c r="B106" s="254" t="s">
        <v>637</v>
      </c>
      <c r="C106" s="254" t="s">
        <v>0</v>
      </c>
      <c r="D106" s="284" t="s">
        <v>596</v>
      </c>
      <c r="E106" s="254" t="s">
        <v>637</v>
      </c>
      <c r="F106" s="254" t="s">
        <v>260</v>
      </c>
      <c r="G106" s="254" t="s">
        <v>244</v>
      </c>
      <c r="H106" s="336"/>
      <c r="I106" s="255">
        <v>43129</v>
      </c>
      <c r="J106" s="255">
        <v>43182</v>
      </c>
      <c r="K106" s="255"/>
      <c r="L106" s="403">
        <v>1</v>
      </c>
      <c r="M106" s="265">
        <f t="shared" ca="1" si="47"/>
        <v>1</v>
      </c>
      <c r="N106" s="265">
        <f t="shared" ca="1" si="47"/>
        <v>1</v>
      </c>
      <c r="O106" s="265">
        <f t="shared" ca="1" si="47"/>
        <v>1</v>
      </c>
      <c r="P106" s="265">
        <f t="shared" ca="1" si="47"/>
        <v>1</v>
      </c>
      <c r="Q106" s="265">
        <f t="shared" ca="1" si="47"/>
        <v>1</v>
      </c>
      <c r="R106" s="265">
        <f t="shared" ca="1" si="47"/>
        <v>1</v>
      </c>
      <c r="S106" s="265">
        <f t="shared" ca="1" si="47"/>
        <v>1</v>
      </c>
      <c r="T106" s="265">
        <f t="shared" ca="1" si="47"/>
        <v>1</v>
      </c>
      <c r="U106" s="265">
        <f t="shared" ca="1" si="47"/>
        <v>1</v>
      </c>
      <c r="V106" s="265">
        <f t="shared" ca="1" si="47"/>
        <v>1</v>
      </c>
      <c r="W106" s="265">
        <f t="shared" ca="1" si="48"/>
        <v>1</v>
      </c>
      <c r="X106" s="265">
        <f t="shared" ca="1" si="48"/>
        <v>1</v>
      </c>
      <c r="Y106" s="265">
        <f t="shared" ca="1" si="48"/>
        <v>1</v>
      </c>
      <c r="Z106" s="265">
        <f t="shared" ca="1" si="48"/>
        <v>1</v>
      </c>
      <c r="AA106" s="265">
        <f t="shared" ca="1" si="48"/>
        <v>1</v>
      </c>
      <c r="AB106" s="265">
        <f t="shared" ca="1" si="48"/>
        <v>1</v>
      </c>
      <c r="AC106" s="265">
        <f t="shared" ca="1" si="48"/>
        <v>1</v>
      </c>
      <c r="AD106" s="265">
        <f t="shared" ca="1" si="48"/>
        <v>1</v>
      </c>
      <c r="AE106" s="265">
        <f t="shared" ca="1" si="48"/>
        <v>1</v>
      </c>
      <c r="AF106" s="265">
        <f t="shared" ca="1" si="48"/>
        <v>1</v>
      </c>
      <c r="AG106" s="265">
        <f t="shared" ca="1" si="49"/>
        <v>1</v>
      </c>
      <c r="AH106" s="265">
        <f t="shared" ca="1" si="49"/>
        <v>1</v>
      </c>
      <c r="AI106" s="265">
        <f t="shared" ca="1" si="49"/>
        <v>1</v>
      </c>
      <c r="AJ106" s="265">
        <f t="shared" ca="1" si="49"/>
        <v>1</v>
      </c>
      <c r="AK106" s="265">
        <f t="shared" ca="1" si="49"/>
        <v>1</v>
      </c>
      <c r="AL106" s="265">
        <f t="shared" ca="1" si="49"/>
        <v>1</v>
      </c>
      <c r="AM106" s="265">
        <f t="shared" ca="1" si="49"/>
        <v>1</v>
      </c>
      <c r="AN106" s="265">
        <f t="shared" ca="1" si="49"/>
        <v>1</v>
      </c>
      <c r="AO106" s="265">
        <f t="shared" ca="1" si="49"/>
        <v>1</v>
      </c>
      <c r="AP106" s="265">
        <f t="shared" ca="1" si="49"/>
        <v>1</v>
      </c>
      <c r="AQ106" s="265">
        <f t="shared" ca="1" si="50"/>
        <v>1</v>
      </c>
      <c r="AR106" s="265">
        <f t="shared" ca="1" si="50"/>
        <v>1</v>
      </c>
      <c r="AS106" s="265">
        <f t="shared" ca="1" si="50"/>
        <v>1</v>
      </c>
      <c r="AT106" s="265">
        <f t="shared" ca="1" si="50"/>
        <v>0</v>
      </c>
      <c r="AU106" s="265">
        <f t="shared" ca="1" si="50"/>
        <v>0</v>
      </c>
      <c r="AV106" s="265">
        <f t="shared" ca="1" si="50"/>
        <v>0</v>
      </c>
      <c r="AW106" s="265">
        <f t="shared" ca="1" si="50"/>
        <v>0</v>
      </c>
      <c r="AX106" s="265">
        <f t="shared" ca="1" si="50"/>
        <v>0</v>
      </c>
      <c r="AY106" s="265">
        <f t="shared" ca="1" si="50"/>
        <v>0</v>
      </c>
      <c r="AZ106" s="265">
        <f t="shared" ca="1" si="50"/>
        <v>0</v>
      </c>
      <c r="BA106" s="265">
        <f t="shared" ca="1" si="51"/>
        <v>0</v>
      </c>
      <c r="BB106" s="265">
        <f t="shared" ca="1" si="51"/>
        <v>0</v>
      </c>
      <c r="BC106" s="265">
        <f t="shared" ca="1" si="51"/>
        <v>0</v>
      </c>
      <c r="BD106" s="265">
        <f t="shared" ca="1" si="51"/>
        <v>0</v>
      </c>
      <c r="BE106" s="265">
        <f t="shared" ca="1" si="51"/>
        <v>0</v>
      </c>
      <c r="BF106" s="265">
        <f t="shared" ca="1" si="51"/>
        <v>0</v>
      </c>
      <c r="BG106" s="265">
        <f t="shared" ca="1" si="51"/>
        <v>0</v>
      </c>
      <c r="BH106" s="265">
        <f t="shared" ca="1" si="51"/>
        <v>0</v>
      </c>
      <c r="BI106" s="265">
        <f t="shared" ca="1" si="51"/>
        <v>0</v>
      </c>
      <c r="BJ106" s="265">
        <f t="shared" ca="1" si="51"/>
        <v>0</v>
      </c>
      <c r="BK106" s="265">
        <f t="shared" ca="1" si="51"/>
        <v>0</v>
      </c>
      <c r="BL106" s="265">
        <f t="shared" ca="1" si="51"/>
        <v>0</v>
      </c>
    </row>
    <row r="107" spans="1:64" s="231" customFormat="1" ht="30" customHeight="1">
      <c r="A107" s="250"/>
      <c r="B107" s="254" t="s">
        <v>637</v>
      </c>
      <c r="C107" s="254" t="s">
        <v>0</v>
      </c>
      <c r="D107" s="284" t="s">
        <v>596</v>
      </c>
      <c r="E107" s="254" t="s">
        <v>637</v>
      </c>
      <c r="F107" s="254" t="s">
        <v>325</v>
      </c>
      <c r="G107" s="254" t="s">
        <v>244</v>
      </c>
      <c r="H107" s="336"/>
      <c r="I107" s="255">
        <v>43129</v>
      </c>
      <c r="J107" s="255">
        <v>43182</v>
      </c>
      <c r="K107" s="255"/>
      <c r="L107" s="403">
        <v>1</v>
      </c>
      <c r="M107" s="265">
        <f t="shared" ca="1" si="47"/>
        <v>1</v>
      </c>
      <c r="N107" s="265">
        <f t="shared" ca="1" si="47"/>
        <v>1</v>
      </c>
      <c r="O107" s="265">
        <f t="shared" ca="1" si="47"/>
        <v>1</v>
      </c>
      <c r="P107" s="265">
        <f t="shared" ca="1" si="47"/>
        <v>1</v>
      </c>
      <c r="Q107" s="265">
        <f t="shared" ca="1" si="47"/>
        <v>1</v>
      </c>
      <c r="R107" s="265">
        <f t="shared" ca="1" si="47"/>
        <v>1</v>
      </c>
      <c r="S107" s="265">
        <f t="shared" ca="1" si="47"/>
        <v>1</v>
      </c>
      <c r="T107" s="265">
        <f t="shared" ca="1" si="47"/>
        <v>1</v>
      </c>
      <c r="U107" s="265">
        <f t="shared" ca="1" si="47"/>
        <v>1</v>
      </c>
      <c r="V107" s="265">
        <f t="shared" ca="1" si="47"/>
        <v>1</v>
      </c>
      <c r="W107" s="265">
        <f t="shared" ca="1" si="48"/>
        <v>1</v>
      </c>
      <c r="X107" s="265">
        <f t="shared" ca="1" si="48"/>
        <v>1</v>
      </c>
      <c r="Y107" s="265">
        <f t="shared" ca="1" si="48"/>
        <v>1</v>
      </c>
      <c r="Z107" s="265">
        <f t="shared" ca="1" si="48"/>
        <v>1</v>
      </c>
      <c r="AA107" s="265">
        <f t="shared" ca="1" si="48"/>
        <v>1</v>
      </c>
      <c r="AB107" s="265">
        <f t="shared" ca="1" si="48"/>
        <v>1</v>
      </c>
      <c r="AC107" s="265">
        <f t="shared" ca="1" si="48"/>
        <v>1</v>
      </c>
      <c r="AD107" s="265">
        <f t="shared" ca="1" si="48"/>
        <v>1</v>
      </c>
      <c r="AE107" s="265">
        <f t="shared" ca="1" si="48"/>
        <v>1</v>
      </c>
      <c r="AF107" s="265">
        <f t="shared" ca="1" si="48"/>
        <v>1</v>
      </c>
      <c r="AG107" s="265">
        <f t="shared" ca="1" si="49"/>
        <v>1</v>
      </c>
      <c r="AH107" s="265">
        <f t="shared" ca="1" si="49"/>
        <v>1</v>
      </c>
      <c r="AI107" s="265">
        <f t="shared" ca="1" si="49"/>
        <v>1</v>
      </c>
      <c r="AJ107" s="265">
        <f t="shared" ca="1" si="49"/>
        <v>1</v>
      </c>
      <c r="AK107" s="265">
        <f t="shared" ca="1" si="49"/>
        <v>1</v>
      </c>
      <c r="AL107" s="265">
        <f t="shared" ca="1" si="49"/>
        <v>1</v>
      </c>
      <c r="AM107" s="265">
        <f t="shared" ca="1" si="49"/>
        <v>1</v>
      </c>
      <c r="AN107" s="265">
        <f t="shared" ca="1" si="49"/>
        <v>1</v>
      </c>
      <c r="AO107" s="265">
        <f t="shared" ca="1" si="49"/>
        <v>1</v>
      </c>
      <c r="AP107" s="265">
        <f t="shared" ca="1" si="49"/>
        <v>1</v>
      </c>
      <c r="AQ107" s="265">
        <f t="shared" ca="1" si="50"/>
        <v>1</v>
      </c>
      <c r="AR107" s="265">
        <f t="shared" ca="1" si="50"/>
        <v>1</v>
      </c>
      <c r="AS107" s="265">
        <f t="shared" ca="1" si="50"/>
        <v>1</v>
      </c>
      <c r="AT107" s="265">
        <f t="shared" ca="1" si="50"/>
        <v>0</v>
      </c>
      <c r="AU107" s="265">
        <f t="shared" ca="1" si="50"/>
        <v>0</v>
      </c>
      <c r="AV107" s="265">
        <f t="shared" ca="1" si="50"/>
        <v>0</v>
      </c>
      <c r="AW107" s="265">
        <f t="shared" ca="1" si="50"/>
        <v>0</v>
      </c>
      <c r="AX107" s="265">
        <f t="shared" ca="1" si="50"/>
        <v>0</v>
      </c>
      <c r="AY107" s="265">
        <f t="shared" ca="1" si="50"/>
        <v>0</v>
      </c>
      <c r="AZ107" s="265">
        <f t="shared" ca="1" si="50"/>
        <v>0</v>
      </c>
      <c r="BA107" s="265">
        <f t="shared" ca="1" si="51"/>
        <v>0</v>
      </c>
      <c r="BB107" s="265">
        <f t="shared" ca="1" si="51"/>
        <v>0</v>
      </c>
      <c r="BC107" s="265">
        <f t="shared" ca="1" si="51"/>
        <v>0</v>
      </c>
      <c r="BD107" s="265">
        <f t="shared" ca="1" si="51"/>
        <v>0</v>
      </c>
      <c r="BE107" s="265">
        <f t="shared" ca="1" si="51"/>
        <v>0</v>
      </c>
      <c r="BF107" s="265">
        <f t="shared" ca="1" si="51"/>
        <v>0</v>
      </c>
      <c r="BG107" s="265">
        <f t="shared" ca="1" si="51"/>
        <v>0</v>
      </c>
      <c r="BH107" s="265">
        <f t="shared" ca="1" si="51"/>
        <v>0</v>
      </c>
      <c r="BI107" s="265">
        <f t="shared" ca="1" si="51"/>
        <v>0</v>
      </c>
      <c r="BJ107" s="265">
        <f t="shared" ca="1" si="51"/>
        <v>0</v>
      </c>
      <c r="BK107" s="265">
        <f t="shared" ca="1" si="51"/>
        <v>0</v>
      </c>
      <c r="BL107" s="265">
        <f t="shared" ca="1" si="51"/>
        <v>0</v>
      </c>
    </row>
    <row r="108" spans="1:64" s="231" customFormat="1" ht="30" customHeight="1">
      <c r="A108" s="250"/>
      <c r="B108" s="254" t="s">
        <v>637</v>
      </c>
      <c r="C108" s="254" t="s">
        <v>0</v>
      </c>
      <c r="D108" s="284" t="s">
        <v>596</v>
      </c>
      <c r="E108" s="254" t="s">
        <v>637</v>
      </c>
      <c r="F108" s="254" t="s">
        <v>261</v>
      </c>
      <c r="G108" s="254" t="s">
        <v>244</v>
      </c>
      <c r="H108" s="336"/>
      <c r="I108" s="255">
        <v>43129</v>
      </c>
      <c r="J108" s="255">
        <v>43182</v>
      </c>
      <c r="K108" s="255"/>
      <c r="L108" s="403">
        <v>1</v>
      </c>
      <c r="M108" s="265">
        <f t="shared" ca="1" si="47"/>
        <v>1</v>
      </c>
      <c r="N108" s="265">
        <f t="shared" ca="1" si="47"/>
        <v>1</v>
      </c>
      <c r="O108" s="265">
        <f t="shared" ca="1" si="47"/>
        <v>1</v>
      </c>
      <c r="P108" s="265">
        <f t="shared" ca="1" si="47"/>
        <v>1</v>
      </c>
      <c r="Q108" s="265">
        <f t="shared" ca="1" si="47"/>
        <v>1</v>
      </c>
      <c r="R108" s="265">
        <f t="shared" ca="1" si="47"/>
        <v>1</v>
      </c>
      <c r="S108" s="265">
        <f t="shared" ca="1" si="47"/>
        <v>1</v>
      </c>
      <c r="T108" s="265">
        <f t="shared" ca="1" si="47"/>
        <v>1</v>
      </c>
      <c r="U108" s="265">
        <f t="shared" ca="1" si="47"/>
        <v>1</v>
      </c>
      <c r="V108" s="265">
        <f t="shared" ca="1" si="47"/>
        <v>1</v>
      </c>
      <c r="W108" s="265">
        <f t="shared" ca="1" si="48"/>
        <v>1</v>
      </c>
      <c r="X108" s="265">
        <f t="shared" ca="1" si="48"/>
        <v>1</v>
      </c>
      <c r="Y108" s="265">
        <f t="shared" ca="1" si="48"/>
        <v>1</v>
      </c>
      <c r="Z108" s="265">
        <f t="shared" ca="1" si="48"/>
        <v>1</v>
      </c>
      <c r="AA108" s="265">
        <f t="shared" ca="1" si="48"/>
        <v>1</v>
      </c>
      <c r="AB108" s="265">
        <f t="shared" ca="1" si="48"/>
        <v>1</v>
      </c>
      <c r="AC108" s="265">
        <f t="shared" ca="1" si="48"/>
        <v>1</v>
      </c>
      <c r="AD108" s="265">
        <f t="shared" ca="1" si="48"/>
        <v>1</v>
      </c>
      <c r="AE108" s="265">
        <f t="shared" ca="1" si="48"/>
        <v>1</v>
      </c>
      <c r="AF108" s="265">
        <f t="shared" ca="1" si="48"/>
        <v>1</v>
      </c>
      <c r="AG108" s="265">
        <f t="shared" ca="1" si="49"/>
        <v>1</v>
      </c>
      <c r="AH108" s="265">
        <f t="shared" ca="1" si="49"/>
        <v>1</v>
      </c>
      <c r="AI108" s="265">
        <f t="shared" ca="1" si="49"/>
        <v>1</v>
      </c>
      <c r="AJ108" s="265">
        <f t="shared" ca="1" si="49"/>
        <v>1</v>
      </c>
      <c r="AK108" s="265">
        <f t="shared" ca="1" si="49"/>
        <v>1</v>
      </c>
      <c r="AL108" s="265">
        <f t="shared" ca="1" si="49"/>
        <v>1</v>
      </c>
      <c r="AM108" s="265">
        <f t="shared" ca="1" si="49"/>
        <v>1</v>
      </c>
      <c r="AN108" s="265">
        <f t="shared" ca="1" si="49"/>
        <v>1</v>
      </c>
      <c r="AO108" s="265">
        <f t="shared" ca="1" si="49"/>
        <v>1</v>
      </c>
      <c r="AP108" s="265">
        <f t="shared" ca="1" si="49"/>
        <v>1</v>
      </c>
      <c r="AQ108" s="265">
        <f t="shared" ca="1" si="50"/>
        <v>1</v>
      </c>
      <c r="AR108" s="265">
        <f t="shared" ca="1" si="50"/>
        <v>1</v>
      </c>
      <c r="AS108" s="265">
        <f t="shared" ca="1" si="50"/>
        <v>1</v>
      </c>
      <c r="AT108" s="265">
        <f t="shared" ca="1" si="50"/>
        <v>0</v>
      </c>
      <c r="AU108" s="265">
        <f t="shared" ca="1" si="50"/>
        <v>0</v>
      </c>
      <c r="AV108" s="265">
        <f t="shared" ca="1" si="50"/>
        <v>0</v>
      </c>
      <c r="AW108" s="265">
        <f t="shared" ca="1" si="50"/>
        <v>0</v>
      </c>
      <c r="AX108" s="265">
        <f t="shared" ca="1" si="50"/>
        <v>0</v>
      </c>
      <c r="AY108" s="265">
        <f t="shared" ca="1" si="50"/>
        <v>0</v>
      </c>
      <c r="AZ108" s="265">
        <f t="shared" ca="1" si="50"/>
        <v>0</v>
      </c>
      <c r="BA108" s="265">
        <f t="shared" ca="1" si="51"/>
        <v>0</v>
      </c>
      <c r="BB108" s="265">
        <f t="shared" ca="1" si="51"/>
        <v>0</v>
      </c>
      <c r="BC108" s="265">
        <f t="shared" ca="1" si="51"/>
        <v>0</v>
      </c>
      <c r="BD108" s="265">
        <f t="shared" ca="1" si="51"/>
        <v>0</v>
      </c>
      <c r="BE108" s="265">
        <f t="shared" ca="1" si="51"/>
        <v>0</v>
      </c>
      <c r="BF108" s="265">
        <f t="shared" ca="1" si="51"/>
        <v>0</v>
      </c>
      <c r="BG108" s="265">
        <f t="shared" ca="1" si="51"/>
        <v>0</v>
      </c>
      <c r="BH108" s="265">
        <f t="shared" ca="1" si="51"/>
        <v>0</v>
      </c>
      <c r="BI108" s="265">
        <f t="shared" ca="1" si="51"/>
        <v>0</v>
      </c>
      <c r="BJ108" s="265">
        <f t="shared" ca="1" si="51"/>
        <v>0</v>
      </c>
      <c r="BK108" s="265">
        <f t="shared" ca="1" si="51"/>
        <v>0</v>
      </c>
      <c r="BL108" s="265">
        <f t="shared" ca="1" si="51"/>
        <v>0</v>
      </c>
    </row>
    <row r="109" spans="1:64" s="231" customFormat="1" ht="30" customHeight="1">
      <c r="A109" s="250"/>
      <c r="B109" s="254" t="s">
        <v>637</v>
      </c>
      <c r="C109" s="254" t="s">
        <v>0</v>
      </c>
      <c r="D109" s="284" t="s">
        <v>596</v>
      </c>
      <c r="E109" s="254" t="s">
        <v>637</v>
      </c>
      <c r="F109" s="254" t="s">
        <v>262</v>
      </c>
      <c r="G109" s="254" t="s">
        <v>244</v>
      </c>
      <c r="H109" s="336"/>
      <c r="I109" s="255">
        <v>43129</v>
      </c>
      <c r="J109" s="255">
        <v>43182</v>
      </c>
      <c r="K109" s="255"/>
      <c r="L109" s="403">
        <v>1</v>
      </c>
      <c r="M109" s="265">
        <f t="shared" ca="1" si="47"/>
        <v>1</v>
      </c>
      <c r="N109" s="265">
        <f t="shared" ca="1" si="47"/>
        <v>1</v>
      </c>
      <c r="O109" s="265">
        <f t="shared" ca="1" si="47"/>
        <v>1</v>
      </c>
      <c r="P109" s="265">
        <f t="shared" ca="1" si="47"/>
        <v>1</v>
      </c>
      <c r="Q109" s="265">
        <f t="shared" ca="1" si="47"/>
        <v>1</v>
      </c>
      <c r="R109" s="265">
        <f t="shared" ca="1" si="47"/>
        <v>1</v>
      </c>
      <c r="S109" s="265">
        <f t="shared" ca="1" si="47"/>
        <v>1</v>
      </c>
      <c r="T109" s="265">
        <f t="shared" ca="1" si="47"/>
        <v>1</v>
      </c>
      <c r="U109" s="265">
        <f t="shared" ca="1" si="47"/>
        <v>1</v>
      </c>
      <c r="V109" s="265">
        <f t="shared" ca="1" si="47"/>
        <v>1</v>
      </c>
      <c r="W109" s="265">
        <f t="shared" ca="1" si="48"/>
        <v>1</v>
      </c>
      <c r="X109" s="265">
        <f t="shared" ca="1" si="48"/>
        <v>1</v>
      </c>
      <c r="Y109" s="265">
        <f t="shared" ca="1" si="48"/>
        <v>1</v>
      </c>
      <c r="Z109" s="265">
        <f t="shared" ca="1" si="48"/>
        <v>1</v>
      </c>
      <c r="AA109" s="265">
        <f t="shared" ca="1" si="48"/>
        <v>1</v>
      </c>
      <c r="AB109" s="265">
        <f t="shared" ca="1" si="48"/>
        <v>1</v>
      </c>
      <c r="AC109" s="265">
        <f t="shared" ca="1" si="48"/>
        <v>1</v>
      </c>
      <c r="AD109" s="265">
        <f t="shared" ca="1" si="48"/>
        <v>1</v>
      </c>
      <c r="AE109" s="265">
        <f t="shared" ca="1" si="48"/>
        <v>1</v>
      </c>
      <c r="AF109" s="265">
        <f t="shared" ca="1" si="48"/>
        <v>1</v>
      </c>
      <c r="AG109" s="265">
        <f t="shared" ca="1" si="49"/>
        <v>1</v>
      </c>
      <c r="AH109" s="265">
        <f t="shared" ca="1" si="49"/>
        <v>1</v>
      </c>
      <c r="AI109" s="265">
        <f t="shared" ca="1" si="49"/>
        <v>1</v>
      </c>
      <c r="AJ109" s="265">
        <f t="shared" ca="1" si="49"/>
        <v>1</v>
      </c>
      <c r="AK109" s="265">
        <f t="shared" ca="1" si="49"/>
        <v>1</v>
      </c>
      <c r="AL109" s="265">
        <f t="shared" ca="1" si="49"/>
        <v>1</v>
      </c>
      <c r="AM109" s="265">
        <f t="shared" ca="1" si="49"/>
        <v>1</v>
      </c>
      <c r="AN109" s="265">
        <f t="shared" ca="1" si="49"/>
        <v>1</v>
      </c>
      <c r="AO109" s="265">
        <f t="shared" ca="1" si="49"/>
        <v>1</v>
      </c>
      <c r="AP109" s="265">
        <f t="shared" ca="1" si="49"/>
        <v>1</v>
      </c>
      <c r="AQ109" s="265">
        <f t="shared" ca="1" si="50"/>
        <v>1</v>
      </c>
      <c r="AR109" s="265">
        <f t="shared" ca="1" si="50"/>
        <v>1</v>
      </c>
      <c r="AS109" s="265">
        <f t="shared" ca="1" si="50"/>
        <v>1</v>
      </c>
      <c r="AT109" s="265">
        <f t="shared" ca="1" si="50"/>
        <v>0</v>
      </c>
      <c r="AU109" s="265">
        <f t="shared" ca="1" si="50"/>
        <v>0</v>
      </c>
      <c r="AV109" s="265">
        <f t="shared" ca="1" si="50"/>
        <v>0</v>
      </c>
      <c r="AW109" s="265">
        <f t="shared" ca="1" si="50"/>
        <v>0</v>
      </c>
      <c r="AX109" s="265">
        <f t="shared" ca="1" si="50"/>
        <v>0</v>
      </c>
      <c r="AY109" s="265">
        <f t="shared" ca="1" si="50"/>
        <v>0</v>
      </c>
      <c r="AZ109" s="265">
        <f t="shared" ca="1" si="50"/>
        <v>0</v>
      </c>
      <c r="BA109" s="265">
        <f t="shared" ca="1" si="51"/>
        <v>0</v>
      </c>
      <c r="BB109" s="265">
        <f t="shared" ca="1" si="51"/>
        <v>0</v>
      </c>
      <c r="BC109" s="265">
        <f t="shared" ca="1" si="51"/>
        <v>0</v>
      </c>
      <c r="BD109" s="265">
        <f t="shared" ca="1" si="51"/>
        <v>0</v>
      </c>
      <c r="BE109" s="265">
        <f t="shared" ca="1" si="51"/>
        <v>0</v>
      </c>
      <c r="BF109" s="265">
        <f t="shared" ca="1" si="51"/>
        <v>0</v>
      </c>
      <c r="BG109" s="265">
        <f t="shared" ca="1" si="51"/>
        <v>0</v>
      </c>
      <c r="BH109" s="265">
        <f t="shared" ca="1" si="51"/>
        <v>0</v>
      </c>
      <c r="BI109" s="265">
        <f t="shared" ca="1" si="51"/>
        <v>0</v>
      </c>
      <c r="BJ109" s="265">
        <f t="shared" ca="1" si="51"/>
        <v>0</v>
      </c>
      <c r="BK109" s="265">
        <f t="shared" ca="1" si="51"/>
        <v>0</v>
      </c>
      <c r="BL109" s="265">
        <f t="shared" ca="1" si="51"/>
        <v>0</v>
      </c>
    </row>
    <row r="110" spans="1:64" s="231" customFormat="1" ht="30" customHeight="1">
      <c r="A110" s="250"/>
      <c r="B110" s="254" t="s">
        <v>637</v>
      </c>
      <c r="C110" s="254" t="s">
        <v>0</v>
      </c>
      <c r="D110" s="284" t="s">
        <v>596</v>
      </c>
      <c r="E110" s="254" t="s">
        <v>637</v>
      </c>
      <c r="F110" s="254" t="s">
        <v>263</v>
      </c>
      <c r="G110" s="254" t="s">
        <v>244</v>
      </c>
      <c r="H110" s="336"/>
      <c r="I110" s="255">
        <v>43129</v>
      </c>
      <c r="J110" s="255">
        <v>43182</v>
      </c>
      <c r="K110" s="255"/>
      <c r="L110" s="403">
        <v>1</v>
      </c>
      <c r="M110" s="265">
        <f t="shared" ca="1" si="47"/>
        <v>1</v>
      </c>
      <c r="N110" s="265">
        <f t="shared" ca="1" si="47"/>
        <v>1</v>
      </c>
      <c r="O110" s="265">
        <f t="shared" ca="1" si="47"/>
        <v>1</v>
      </c>
      <c r="P110" s="265">
        <f t="shared" ca="1" si="47"/>
        <v>1</v>
      </c>
      <c r="Q110" s="265">
        <f t="shared" ca="1" si="47"/>
        <v>1</v>
      </c>
      <c r="R110" s="265">
        <f t="shared" ca="1" si="47"/>
        <v>1</v>
      </c>
      <c r="S110" s="265">
        <f t="shared" ca="1" si="47"/>
        <v>1</v>
      </c>
      <c r="T110" s="265">
        <f t="shared" ca="1" si="47"/>
        <v>1</v>
      </c>
      <c r="U110" s="265">
        <f t="shared" ca="1" si="47"/>
        <v>1</v>
      </c>
      <c r="V110" s="265">
        <f t="shared" ca="1" si="47"/>
        <v>1</v>
      </c>
      <c r="W110" s="265">
        <f t="shared" ca="1" si="48"/>
        <v>1</v>
      </c>
      <c r="X110" s="265">
        <f t="shared" ca="1" si="48"/>
        <v>1</v>
      </c>
      <c r="Y110" s="265">
        <f t="shared" ca="1" si="48"/>
        <v>1</v>
      </c>
      <c r="Z110" s="265">
        <f t="shared" ca="1" si="48"/>
        <v>1</v>
      </c>
      <c r="AA110" s="265">
        <f t="shared" ca="1" si="48"/>
        <v>1</v>
      </c>
      <c r="AB110" s="265">
        <f t="shared" ca="1" si="48"/>
        <v>1</v>
      </c>
      <c r="AC110" s="265">
        <f t="shared" ca="1" si="48"/>
        <v>1</v>
      </c>
      <c r="AD110" s="265">
        <f t="shared" ca="1" si="48"/>
        <v>1</v>
      </c>
      <c r="AE110" s="265">
        <f t="shared" ca="1" si="48"/>
        <v>1</v>
      </c>
      <c r="AF110" s="265">
        <f t="shared" ca="1" si="48"/>
        <v>1</v>
      </c>
      <c r="AG110" s="265">
        <f t="shared" ca="1" si="49"/>
        <v>1</v>
      </c>
      <c r="AH110" s="265">
        <f t="shared" ca="1" si="49"/>
        <v>1</v>
      </c>
      <c r="AI110" s="265">
        <f t="shared" ca="1" si="49"/>
        <v>1</v>
      </c>
      <c r="AJ110" s="265">
        <f t="shared" ca="1" si="49"/>
        <v>1</v>
      </c>
      <c r="AK110" s="265">
        <f t="shared" ca="1" si="49"/>
        <v>1</v>
      </c>
      <c r="AL110" s="265">
        <f t="shared" ca="1" si="49"/>
        <v>1</v>
      </c>
      <c r="AM110" s="265">
        <f t="shared" ca="1" si="49"/>
        <v>1</v>
      </c>
      <c r="AN110" s="265">
        <f t="shared" ca="1" si="49"/>
        <v>1</v>
      </c>
      <c r="AO110" s="265">
        <f t="shared" ca="1" si="49"/>
        <v>1</v>
      </c>
      <c r="AP110" s="265">
        <f t="shared" ca="1" si="49"/>
        <v>1</v>
      </c>
      <c r="AQ110" s="265">
        <f t="shared" ca="1" si="50"/>
        <v>1</v>
      </c>
      <c r="AR110" s="265">
        <f t="shared" ca="1" si="50"/>
        <v>1</v>
      </c>
      <c r="AS110" s="265">
        <f t="shared" ca="1" si="50"/>
        <v>1</v>
      </c>
      <c r="AT110" s="265">
        <f t="shared" ca="1" si="50"/>
        <v>0</v>
      </c>
      <c r="AU110" s="265">
        <f t="shared" ca="1" si="50"/>
        <v>0</v>
      </c>
      <c r="AV110" s="265">
        <f t="shared" ca="1" si="50"/>
        <v>0</v>
      </c>
      <c r="AW110" s="265">
        <f t="shared" ca="1" si="50"/>
        <v>0</v>
      </c>
      <c r="AX110" s="265">
        <f t="shared" ca="1" si="50"/>
        <v>0</v>
      </c>
      <c r="AY110" s="265">
        <f t="shared" ca="1" si="50"/>
        <v>0</v>
      </c>
      <c r="AZ110" s="265">
        <f t="shared" ca="1" si="50"/>
        <v>0</v>
      </c>
      <c r="BA110" s="265">
        <f t="shared" ca="1" si="51"/>
        <v>0</v>
      </c>
      <c r="BB110" s="265">
        <f t="shared" ca="1" si="51"/>
        <v>0</v>
      </c>
      <c r="BC110" s="265">
        <f t="shared" ca="1" si="51"/>
        <v>0</v>
      </c>
      <c r="BD110" s="265">
        <f t="shared" ca="1" si="51"/>
        <v>0</v>
      </c>
      <c r="BE110" s="265">
        <f t="shared" ca="1" si="51"/>
        <v>0</v>
      </c>
      <c r="BF110" s="265">
        <f t="shared" ca="1" si="51"/>
        <v>0</v>
      </c>
      <c r="BG110" s="265">
        <f t="shared" ca="1" si="51"/>
        <v>0</v>
      </c>
      <c r="BH110" s="265">
        <f t="shared" ca="1" si="51"/>
        <v>0</v>
      </c>
      <c r="BI110" s="265">
        <f t="shared" ca="1" si="51"/>
        <v>0</v>
      </c>
      <c r="BJ110" s="265">
        <f t="shared" ca="1" si="51"/>
        <v>0</v>
      </c>
      <c r="BK110" s="265">
        <f t="shared" ca="1" si="51"/>
        <v>0</v>
      </c>
      <c r="BL110" s="265">
        <f t="shared" ca="1" si="51"/>
        <v>0</v>
      </c>
    </row>
    <row r="111" spans="1:64" s="231" customFormat="1" ht="30" customHeight="1">
      <c r="A111" s="250"/>
      <c r="B111" s="254" t="s">
        <v>637</v>
      </c>
      <c r="C111" s="254" t="s">
        <v>0</v>
      </c>
      <c r="D111" s="284" t="s">
        <v>596</v>
      </c>
      <c r="E111" s="254" t="s">
        <v>637</v>
      </c>
      <c r="F111" s="254" t="s">
        <v>264</v>
      </c>
      <c r="G111" s="254" t="s">
        <v>244</v>
      </c>
      <c r="H111" s="336"/>
      <c r="I111" s="255">
        <v>43129</v>
      </c>
      <c r="J111" s="255">
        <v>43182</v>
      </c>
      <c r="K111" s="255"/>
      <c r="L111" s="403">
        <v>1</v>
      </c>
      <c r="M111" s="265">
        <f t="shared" ref="M111:AB125" ca="1" si="52">IF((AND(M$3&gt;=$I111,M$3&lt;=$J111)),$L111,0)</f>
        <v>1</v>
      </c>
      <c r="N111" s="265">
        <f t="shared" ca="1" si="52"/>
        <v>1</v>
      </c>
      <c r="O111" s="265">
        <f t="shared" ca="1" si="52"/>
        <v>1</v>
      </c>
      <c r="P111" s="265">
        <f t="shared" ca="1" si="52"/>
        <v>1</v>
      </c>
      <c r="Q111" s="265">
        <f t="shared" ca="1" si="52"/>
        <v>1</v>
      </c>
      <c r="R111" s="265">
        <f t="shared" ca="1" si="52"/>
        <v>1</v>
      </c>
      <c r="S111" s="265">
        <f t="shared" ca="1" si="52"/>
        <v>1</v>
      </c>
      <c r="T111" s="265">
        <f t="shared" ca="1" si="52"/>
        <v>1</v>
      </c>
      <c r="U111" s="265">
        <f t="shared" ca="1" si="52"/>
        <v>1</v>
      </c>
      <c r="V111" s="265">
        <f t="shared" ca="1" si="52"/>
        <v>1</v>
      </c>
      <c r="W111" s="265">
        <f t="shared" ca="1" si="52"/>
        <v>1</v>
      </c>
      <c r="X111" s="265">
        <f t="shared" ca="1" si="52"/>
        <v>1</v>
      </c>
      <c r="Y111" s="265">
        <f t="shared" ca="1" si="52"/>
        <v>1</v>
      </c>
      <c r="Z111" s="265">
        <f t="shared" ca="1" si="52"/>
        <v>1</v>
      </c>
      <c r="AA111" s="265">
        <f t="shared" ca="1" si="52"/>
        <v>1</v>
      </c>
      <c r="AB111" s="265">
        <f t="shared" ca="1" si="52"/>
        <v>1</v>
      </c>
      <c r="AC111" s="265">
        <f t="shared" ref="AC111:AR125" ca="1" si="53">IF((AND(AC$3&gt;=$I111,AC$3&lt;=$J111)),$L111,0)</f>
        <v>1</v>
      </c>
      <c r="AD111" s="265">
        <f t="shared" ca="1" si="53"/>
        <v>1</v>
      </c>
      <c r="AE111" s="265">
        <f t="shared" ca="1" si="53"/>
        <v>1</v>
      </c>
      <c r="AF111" s="265">
        <f t="shared" ca="1" si="53"/>
        <v>1</v>
      </c>
      <c r="AG111" s="265">
        <f t="shared" ca="1" si="53"/>
        <v>1</v>
      </c>
      <c r="AH111" s="265">
        <f t="shared" ca="1" si="53"/>
        <v>1</v>
      </c>
      <c r="AI111" s="265">
        <f t="shared" ca="1" si="53"/>
        <v>1</v>
      </c>
      <c r="AJ111" s="265">
        <f t="shared" ca="1" si="53"/>
        <v>1</v>
      </c>
      <c r="AK111" s="265">
        <f t="shared" ca="1" si="53"/>
        <v>1</v>
      </c>
      <c r="AL111" s="265">
        <f t="shared" ca="1" si="53"/>
        <v>1</v>
      </c>
      <c r="AM111" s="265">
        <f t="shared" ca="1" si="53"/>
        <v>1</v>
      </c>
      <c r="AN111" s="265">
        <f t="shared" ca="1" si="53"/>
        <v>1</v>
      </c>
      <c r="AO111" s="265">
        <f t="shared" ca="1" si="53"/>
        <v>1</v>
      </c>
      <c r="AP111" s="265">
        <f t="shared" ca="1" si="53"/>
        <v>1</v>
      </c>
      <c r="AQ111" s="265">
        <f t="shared" ca="1" si="53"/>
        <v>1</v>
      </c>
      <c r="AR111" s="265">
        <f t="shared" ca="1" si="53"/>
        <v>1</v>
      </c>
      <c r="AS111" s="265">
        <f t="shared" ref="AS111:BH126" ca="1" si="54">IF((AND(AS$3&gt;=$I111,AS$3&lt;=$J111)),$L111,0)</f>
        <v>1</v>
      </c>
      <c r="AT111" s="265">
        <f t="shared" ca="1" si="54"/>
        <v>0</v>
      </c>
      <c r="AU111" s="265">
        <f t="shared" ca="1" si="54"/>
        <v>0</v>
      </c>
      <c r="AV111" s="265">
        <f t="shared" ca="1" si="54"/>
        <v>0</v>
      </c>
      <c r="AW111" s="265">
        <f t="shared" ca="1" si="54"/>
        <v>0</v>
      </c>
      <c r="AX111" s="265">
        <f t="shared" ca="1" si="54"/>
        <v>0</v>
      </c>
      <c r="AY111" s="265">
        <f t="shared" ca="1" si="54"/>
        <v>0</v>
      </c>
      <c r="AZ111" s="265">
        <f t="shared" ca="1" si="54"/>
        <v>0</v>
      </c>
      <c r="BA111" s="265">
        <f t="shared" ca="1" si="54"/>
        <v>0</v>
      </c>
      <c r="BB111" s="265">
        <f t="shared" ca="1" si="54"/>
        <v>0</v>
      </c>
      <c r="BC111" s="265">
        <f t="shared" ca="1" si="54"/>
        <v>0</v>
      </c>
      <c r="BD111" s="265">
        <f t="shared" ca="1" si="54"/>
        <v>0</v>
      </c>
      <c r="BE111" s="265">
        <f t="shared" ca="1" si="54"/>
        <v>0</v>
      </c>
      <c r="BF111" s="265">
        <f t="shared" ca="1" si="54"/>
        <v>0</v>
      </c>
      <c r="BG111" s="265">
        <f t="shared" ca="1" si="54"/>
        <v>0</v>
      </c>
      <c r="BH111" s="265">
        <f t="shared" ca="1" si="54"/>
        <v>0</v>
      </c>
      <c r="BI111" s="265">
        <f t="shared" ref="BA111:BL126" ca="1" si="55">IF((AND(BI$3&gt;=$I111,BI$3&lt;=$J111)),$L111,0)</f>
        <v>0</v>
      </c>
      <c r="BJ111" s="265">
        <f t="shared" ca="1" si="55"/>
        <v>0</v>
      </c>
      <c r="BK111" s="265">
        <f t="shared" ca="1" si="55"/>
        <v>0</v>
      </c>
      <c r="BL111" s="265">
        <f t="shared" ca="1" si="55"/>
        <v>0</v>
      </c>
    </row>
    <row r="112" spans="1:64" s="231" customFormat="1" ht="30" customHeight="1">
      <c r="A112" s="250"/>
      <c r="B112" s="254" t="s">
        <v>637</v>
      </c>
      <c r="C112" s="254" t="s">
        <v>0</v>
      </c>
      <c r="D112" s="284" t="s">
        <v>596</v>
      </c>
      <c r="E112" s="254" t="s">
        <v>637</v>
      </c>
      <c r="F112" s="254" t="s">
        <v>265</v>
      </c>
      <c r="G112" s="254" t="s">
        <v>244</v>
      </c>
      <c r="H112" s="336"/>
      <c r="I112" s="255">
        <v>43129</v>
      </c>
      <c r="J112" s="255">
        <v>43182</v>
      </c>
      <c r="K112" s="255"/>
      <c r="L112" s="403">
        <v>1</v>
      </c>
      <c r="M112" s="265">
        <f t="shared" ca="1" si="52"/>
        <v>1</v>
      </c>
      <c r="N112" s="265">
        <f t="shared" ca="1" si="52"/>
        <v>1</v>
      </c>
      <c r="O112" s="265">
        <f t="shared" ca="1" si="52"/>
        <v>1</v>
      </c>
      <c r="P112" s="265">
        <f t="shared" ca="1" si="52"/>
        <v>1</v>
      </c>
      <c r="Q112" s="265">
        <f t="shared" ca="1" si="52"/>
        <v>1</v>
      </c>
      <c r="R112" s="265">
        <f t="shared" ca="1" si="52"/>
        <v>1</v>
      </c>
      <c r="S112" s="265">
        <f t="shared" ca="1" si="52"/>
        <v>1</v>
      </c>
      <c r="T112" s="265">
        <f t="shared" ca="1" si="52"/>
        <v>1</v>
      </c>
      <c r="U112" s="265">
        <f t="shared" ca="1" si="52"/>
        <v>1</v>
      </c>
      <c r="V112" s="265">
        <f t="shared" ca="1" si="52"/>
        <v>1</v>
      </c>
      <c r="W112" s="265">
        <f t="shared" ca="1" si="52"/>
        <v>1</v>
      </c>
      <c r="X112" s="265">
        <f t="shared" ca="1" si="52"/>
        <v>1</v>
      </c>
      <c r="Y112" s="265">
        <f t="shared" ca="1" si="52"/>
        <v>1</v>
      </c>
      <c r="Z112" s="265">
        <f t="shared" ca="1" si="52"/>
        <v>1</v>
      </c>
      <c r="AA112" s="265">
        <f t="shared" ca="1" si="52"/>
        <v>1</v>
      </c>
      <c r="AB112" s="265">
        <f t="shared" ca="1" si="52"/>
        <v>1</v>
      </c>
      <c r="AC112" s="265">
        <f t="shared" ca="1" si="53"/>
        <v>1</v>
      </c>
      <c r="AD112" s="265">
        <f t="shared" ca="1" si="53"/>
        <v>1</v>
      </c>
      <c r="AE112" s="265">
        <f t="shared" ca="1" si="53"/>
        <v>1</v>
      </c>
      <c r="AF112" s="265">
        <f t="shared" ca="1" si="53"/>
        <v>1</v>
      </c>
      <c r="AG112" s="265">
        <f t="shared" ca="1" si="53"/>
        <v>1</v>
      </c>
      <c r="AH112" s="265">
        <f t="shared" ca="1" si="53"/>
        <v>1</v>
      </c>
      <c r="AI112" s="265">
        <f t="shared" ca="1" si="53"/>
        <v>1</v>
      </c>
      <c r="AJ112" s="265">
        <f t="shared" ca="1" si="53"/>
        <v>1</v>
      </c>
      <c r="AK112" s="265">
        <f t="shared" ca="1" si="53"/>
        <v>1</v>
      </c>
      <c r="AL112" s="265">
        <f t="shared" ca="1" si="53"/>
        <v>1</v>
      </c>
      <c r="AM112" s="265">
        <f t="shared" ca="1" si="53"/>
        <v>1</v>
      </c>
      <c r="AN112" s="265">
        <f t="shared" ca="1" si="53"/>
        <v>1</v>
      </c>
      <c r="AO112" s="265">
        <f t="shared" ca="1" si="53"/>
        <v>1</v>
      </c>
      <c r="AP112" s="265">
        <f t="shared" ca="1" si="53"/>
        <v>1</v>
      </c>
      <c r="AQ112" s="265">
        <f t="shared" ca="1" si="53"/>
        <v>1</v>
      </c>
      <c r="AR112" s="265">
        <f t="shared" ca="1" si="53"/>
        <v>1</v>
      </c>
      <c r="AS112" s="265">
        <f t="shared" ca="1" si="54"/>
        <v>1</v>
      </c>
      <c r="AT112" s="265">
        <f t="shared" ca="1" si="54"/>
        <v>0</v>
      </c>
      <c r="AU112" s="265">
        <f t="shared" ca="1" si="54"/>
        <v>0</v>
      </c>
      <c r="AV112" s="265">
        <f t="shared" ca="1" si="54"/>
        <v>0</v>
      </c>
      <c r="AW112" s="265">
        <f t="shared" ca="1" si="54"/>
        <v>0</v>
      </c>
      <c r="AX112" s="265">
        <f t="shared" ca="1" si="54"/>
        <v>0</v>
      </c>
      <c r="AY112" s="265">
        <f t="shared" ca="1" si="54"/>
        <v>0</v>
      </c>
      <c r="AZ112" s="265">
        <f t="shared" ca="1" si="54"/>
        <v>0</v>
      </c>
      <c r="BA112" s="265">
        <f t="shared" ca="1" si="55"/>
        <v>0</v>
      </c>
      <c r="BB112" s="265">
        <f t="shared" ca="1" si="55"/>
        <v>0</v>
      </c>
      <c r="BC112" s="265">
        <f t="shared" ca="1" si="55"/>
        <v>0</v>
      </c>
      <c r="BD112" s="265">
        <f t="shared" ca="1" si="55"/>
        <v>0</v>
      </c>
      <c r="BE112" s="265">
        <f t="shared" ca="1" si="55"/>
        <v>0</v>
      </c>
      <c r="BF112" s="265">
        <f t="shared" ca="1" si="55"/>
        <v>0</v>
      </c>
      <c r="BG112" s="265">
        <f t="shared" ca="1" si="55"/>
        <v>0</v>
      </c>
      <c r="BH112" s="265">
        <f t="shared" ca="1" si="55"/>
        <v>0</v>
      </c>
      <c r="BI112" s="265">
        <f t="shared" ca="1" si="55"/>
        <v>0</v>
      </c>
      <c r="BJ112" s="265">
        <f t="shared" ca="1" si="55"/>
        <v>0</v>
      </c>
      <c r="BK112" s="265">
        <f t="shared" ca="1" si="55"/>
        <v>0</v>
      </c>
      <c r="BL112" s="265">
        <f t="shared" ca="1" si="55"/>
        <v>0</v>
      </c>
    </row>
    <row r="113" spans="1:64" s="231" customFormat="1" ht="30" customHeight="1">
      <c r="A113" s="250"/>
      <c r="B113" s="254" t="s">
        <v>637</v>
      </c>
      <c r="C113" s="254" t="s">
        <v>0</v>
      </c>
      <c r="D113" s="284" t="s">
        <v>596</v>
      </c>
      <c r="E113" s="254" t="s">
        <v>637</v>
      </c>
      <c r="F113" s="254" t="s">
        <v>267</v>
      </c>
      <c r="G113" s="254" t="s">
        <v>244</v>
      </c>
      <c r="H113" s="336"/>
      <c r="I113" s="255">
        <v>43129</v>
      </c>
      <c r="J113" s="255">
        <v>43182</v>
      </c>
      <c r="K113" s="255"/>
      <c r="L113" s="403">
        <v>1</v>
      </c>
      <c r="M113" s="265">
        <f t="shared" ca="1" si="52"/>
        <v>1</v>
      </c>
      <c r="N113" s="265">
        <f t="shared" ca="1" si="52"/>
        <v>1</v>
      </c>
      <c r="O113" s="265">
        <f t="shared" ca="1" si="52"/>
        <v>1</v>
      </c>
      <c r="P113" s="265">
        <f t="shared" ca="1" si="52"/>
        <v>1</v>
      </c>
      <c r="Q113" s="265">
        <f t="shared" ca="1" si="52"/>
        <v>1</v>
      </c>
      <c r="R113" s="265">
        <f t="shared" ca="1" si="52"/>
        <v>1</v>
      </c>
      <c r="S113" s="265">
        <f t="shared" ca="1" si="52"/>
        <v>1</v>
      </c>
      <c r="T113" s="265">
        <f t="shared" ca="1" si="52"/>
        <v>1</v>
      </c>
      <c r="U113" s="265">
        <f t="shared" ca="1" si="52"/>
        <v>1</v>
      </c>
      <c r="V113" s="265">
        <f t="shared" ca="1" si="52"/>
        <v>1</v>
      </c>
      <c r="W113" s="265">
        <f t="shared" ca="1" si="52"/>
        <v>1</v>
      </c>
      <c r="X113" s="265">
        <f t="shared" ca="1" si="52"/>
        <v>1</v>
      </c>
      <c r="Y113" s="265">
        <f t="shared" ca="1" si="52"/>
        <v>1</v>
      </c>
      <c r="Z113" s="265">
        <f t="shared" ca="1" si="52"/>
        <v>1</v>
      </c>
      <c r="AA113" s="265">
        <f t="shared" ca="1" si="52"/>
        <v>1</v>
      </c>
      <c r="AB113" s="265">
        <f t="shared" ca="1" si="52"/>
        <v>1</v>
      </c>
      <c r="AC113" s="265">
        <f t="shared" ca="1" si="53"/>
        <v>1</v>
      </c>
      <c r="AD113" s="265">
        <f t="shared" ca="1" si="53"/>
        <v>1</v>
      </c>
      <c r="AE113" s="265">
        <f t="shared" ca="1" si="53"/>
        <v>1</v>
      </c>
      <c r="AF113" s="265">
        <f t="shared" ca="1" si="53"/>
        <v>1</v>
      </c>
      <c r="AG113" s="265">
        <f t="shared" ca="1" si="53"/>
        <v>1</v>
      </c>
      <c r="AH113" s="265">
        <f t="shared" ca="1" si="53"/>
        <v>1</v>
      </c>
      <c r="AI113" s="265">
        <f t="shared" ca="1" si="53"/>
        <v>1</v>
      </c>
      <c r="AJ113" s="265">
        <f t="shared" ca="1" si="53"/>
        <v>1</v>
      </c>
      <c r="AK113" s="265">
        <f t="shared" ca="1" si="53"/>
        <v>1</v>
      </c>
      <c r="AL113" s="265">
        <f t="shared" ca="1" si="53"/>
        <v>1</v>
      </c>
      <c r="AM113" s="265">
        <f t="shared" ca="1" si="53"/>
        <v>1</v>
      </c>
      <c r="AN113" s="265">
        <f t="shared" ca="1" si="53"/>
        <v>1</v>
      </c>
      <c r="AO113" s="265">
        <f t="shared" ca="1" si="53"/>
        <v>1</v>
      </c>
      <c r="AP113" s="265">
        <f t="shared" ca="1" si="53"/>
        <v>1</v>
      </c>
      <c r="AQ113" s="265">
        <f t="shared" ca="1" si="53"/>
        <v>1</v>
      </c>
      <c r="AR113" s="265">
        <f t="shared" ca="1" si="53"/>
        <v>1</v>
      </c>
      <c r="AS113" s="265">
        <f t="shared" ca="1" si="54"/>
        <v>1</v>
      </c>
      <c r="AT113" s="265">
        <f t="shared" ca="1" si="54"/>
        <v>0</v>
      </c>
      <c r="AU113" s="265">
        <f t="shared" ca="1" si="54"/>
        <v>0</v>
      </c>
      <c r="AV113" s="265">
        <f t="shared" ca="1" si="54"/>
        <v>0</v>
      </c>
      <c r="AW113" s="265">
        <f t="shared" ca="1" si="54"/>
        <v>0</v>
      </c>
      <c r="AX113" s="265">
        <f t="shared" ca="1" si="54"/>
        <v>0</v>
      </c>
      <c r="AY113" s="265">
        <f t="shared" ca="1" si="54"/>
        <v>0</v>
      </c>
      <c r="AZ113" s="265">
        <f t="shared" ca="1" si="54"/>
        <v>0</v>
      </c>
      <c r="BA113" s="265">
        <f t="shared" ca="1" si="55"/>
        <v>0</v>
      </c>
      <c r="BB113" s="265">
        <f t="shared" ca="1" si="55"/>
        <v>0</v>
      </c>
      <c r="BC113" s="265">
        <f t="shared" ca="1" si="55"/>
        <v>0</v>
      </c>
      <c r="BD113" s="265">
        <f t="shared" ca="1" si="55"/>
        <v>0</v>
      </c>
      <c r="BE113" s="265">
        <f t="shared" ca="1" si="55"/>
        <v>0</v>
      </c>
      <c r="BF113" s="265">
        <f t="shared" ca="1" si="55"/>
        <v>0</v>
      </c>
      <c r="BG113" s="265">
        <f t="shared" ca="1" si="55"/>
        <v>0</v>
      </c>
      <c r="BH113" s="265">
        <f t="shared" ca="1" si="55"/>
        <v>0</v>
      </c>
      <c r="BI113" s="265">
        <f t="shared" ca="1" si="55"/>
        <v>0</v>
      </c>
      <c r="BJ113" s="265">
        <f t="shared" ca="1" si="55"/>
        <v>0</v>
      </c>
      <c r="BK113" s="265">
        <f t="shared" ca="1" si="55"/>
        <v>0</v>
      </c>
      <c r="BL113" s="265">
        <f t="shared" ca="1" si="55"/>
        <v>0</v>
      </c>
    </row>
    <row r="114" spans="1:64" s="231" customFormat="1" ht="30" customHeight="1">
      <c r="A114" s="250"/>
      <c r="B114" s="254" t="s">
        <v>637</v>
      </c>
      <c r="C114" s="254" t="s">
        <v>0</v>
      </c>
      <c r="D114" s="284" t="s">
        <v>596</v>
      </c>
      <c r="E114" s="254" t="s">
        <v>637</v>
      </c>
      <c r="F114" s="254" t="s">
        <v>268</v>
      </c>
      <c r="G114" s="254" t="s">
        <v>244</v>
      </c>
      <c r="H114" s="336"/>
      <c r="I114" s="255">
        <v>43129</v>
      </c>
      <c r="J114" s="255">
        <v>43182</v>
      </c>
      <c r="K114" s="255"/>
      <c r="L114" s="403">
        <v>1</v>
      </c>
      <c r="M114" s="265">
        <f t="shared" ca="1" si="52"/>
        <v>1</v>
      </c>
      <c r="N114" s="265">
        <f t="shared" ca="1" si="52"/>
        <v>1</v>
      </c>
      <c r="O114" s="265">
        <f t="shared" ca="1" si="52"/>
        <v>1</v>
      </c>
      <c r="P114" s="265">
        <f t="shared" ca="1" si="52"/>
        <v>1</v>
      </c>
      <c r="Q114" s="265">
        <f t="shared" ca="1" si="52"/>
        <v>1</v>
      </c>
      <c r="R114" s="265">
        <f t="shared" ca="1" si="52"/>
        <v>1</v>
      </c>
      <c r="S114" s="265">
        <f t="shared" ca="1" si="52"/>
        <v>1</v>
      </c>
      <c r="T114" s="265">
        <f t="shared" ca="1" si="52"/>
        <v>1</v>
      </c>
      <c r="U114" s="265">
        <f t="shared" ca="1" si="52"/>
        <v>1</v>
      </c>
      <c r="V114" s="265">
        <f t="shared" ca="1" si="52"/>
        <v>1</v>
      </c>
      <c r="W114" s="265">
        <f t="shared" ca="1" si="52"/>
        <v>1</v>
      </c>
      <c r="X114" s="265">
        <f t="shared" ca="1" si="52"/>
        <v>1</v>
      </c>
      <c r="Y114" s="265">
        <f t="shared" ca="1" si="52"/>
        <v>1</v>
      </c>
      <c r="Z114" s="265">
        <f t="shared" ca="1" si="52"/>
        <v>1</v>
      </c>
      <c r="AA114" s="265">
        <f t="shared" ca="1" si="52"/>
        <v>1</v>
      </c>
      <c r="AB114" s="265">
        <f t="shared" ca="1" si="52"/>
        <v>1</v>
      </c>
      <c r="AC114" s="265">
        <f t="shared" ca="1" si="53"/>
        <v>1</v>
      </c>
      <c r="AD114" s="265">
        <f t="shared" ca="1" si="53"/>
        <v>1</v>
      </c>
      <c r="AE114" s="265">
        <f t="shared" ca="1" si="53"/>
        <v>1</v>
      </c>
      <c r="AF114" s="265">
        <f t="shared" ca="1" si="53"/>
        <v>1</v>
      </c>
      <c r="AG114" s="265">
        <f t="shared" ca="1" si="53"/>
        <v>1</v>
      </c>
      <c r="AH114" s="265">
        <f t="shared" ca="1" si="53"/>
        <v>1</v>
      </c>
      <c r="AI114" s="265">
        <f t="shared" ca="1" si="53"/>
        <v>1</v>
      </c>
      <c r="AJ114" s="265">
        <f t="shared" ca="1" si="53"/>
        <v>1</v>
      </c>
      <c r="AK114" s="265">
        <f t="shared" ca="1" si="53"/>
        <v>1</v>
      </c>
      <c r="AL114" s="265">
        <f t="shared" ca="1" si="53"/>
        <v>1</v>
      </c>
      <c r="AM114" s="265">
        <f t="shared" ca="1" si="53"/>
        <v>1</v>
      </c>
      <c r="AN114" s="265">
        <f t="shared" ca="1" si="53"/>
        <v>1</v>
      </c>
      <c r="AO114" s="265">
        <f t="shared" ca="1" si="53"/>
        <v>1</v>
      </c>
      <c r="AP114" s="265">
        <f t="shared" ca="1" si="53"/>
        <v>1</v>
      </c>
      <c r="AQ114" s="265">
        <f t="shared" ca="1" si="53"/>
        <v>1</v>
      </c>
      <c r="AR114" s="265">
        <f t="shared" ca="1" si="53"/>
        <v>1</v>
      </c>
      <c r="AS114" s="265">
        <f t="shared" ca="1" si="54"/>
        <v>1</v>
      </c>
      <c r="AT114" s="265">
        <f t="shared" ca="1" si="54"/>
        <v>0</v>
      </c>
      <c r="AU114" s="265">
        <f t="shared" ca="1" si="54"/>
        <v>0</v>
      </c>
      <c r="AV114" s="265">
        <f t="shared" ca="1" si="54"/>
        <v>0</v>
      </c>
      <c r="AW114" s="265">
        <f t="shared" ca="1" si="54"/>
        <v>0</v>
      </c>
      <c r="AX114" s="265">
        <f t="shared" ca="1" si="54"/>
        <v>0</v>
      </c>
      <c r="AY114" s="265">
        <f t="shared" ca="1" si="54"/>
        <v>0</v>
      </c>
      <c r="AZ114" s="265">
        <f t="shared" ca="1" si="54"/>
        <v>0</v>
      </c>
      <c r="BA114" s="265">
        <f t="shared" ca="1" si="55"/>
        <v>0</v>
      </c>
      <c r="BB114" s="265">
        <f t="shared" ca="1" si="55"/>
        <v>0</v>
      </c>
      <c r="BC114" s="265">
        <f t="shared" ca="1" si="55"/>
        <v>0</v>
      </c>
      <c r="BD114" s="265">
        <f t="shared" ca="1" si="55"/>
        <v>0</v>
      </c>
      <c r="BE114" s="265">
        <f t="shared" ca="1" si="55"/>
        <v>0</v>
      </c>
      <c r="BF114" s="265">
        <f t="shared" ca="1" si="55"/>
        <v>0</v>
      </c>
      <c r="BG114" s="265">
        <f t="shared" ca="1" si="55"/>
        <v>0</v>
      </c>
      <c r="BH114" s="265">
        <f t="shared" ca="1" si="55"/>
        <v>0</v>
      </c>
      <c r="BI114" s="265">
        <f t="shared" ca="1" si="55"/>
        <v>0</v>
      </c>
      <c r="BJ114" s="265">
        <f t="shared" ca="1" si="55"/>
        <v>0</v>
      </c>
      <c r="BK114" s="265">
        <f t="shared" ca="1" si="55"/>
        <v>0</v>
      </c>
      <c r="BL114" s="265">
        <f t="shared" ca="1" si="55"/>
        <v>0</v>
      </c>
    </row>
    <row r="115" spans="1:64" s="231" customFormat="1" ht="30" customHeight="1">
      <c r="A115" s="250"/>
      <c r="B115" s="254" t="s">
        <v>637</v>
      </c>
      <c r="C115" s="254" t="s">
        <v>0</v>
      </c>
      <c r="D115" s="284" t="s">
        <v>596</v>
      </c>
      <c r="E115" s="254" t="s">
        <v>637</v>
      </c>
      <c r="F115" s="254" t="s">
        <v>269</v>
      </c>
      <c r="G115" s="254" t="s">
        <v>244</v>
      </c>
      <c r="H115" s="336"/>
      <c r="I115" s="255">
        <v>43129</v>
      </c>
      <c r="J115" s="255">
        <v>43182</v>
      </c>
      <c r="K115" s="255"/>
      <c r="L115" s="403">
        <v>1</v>
      </c>
      <c r="M115" s="265">
        <f t="shared" ca="1" si="52"/>
        <v>1</v>
      </c>
      <c r="N115" s="265">
        <f t="shared" ca="1" si="52"/>
        <v>1</v>
      </c>
      <c r="O115" s="265">
        <f t="shared" ca="1" si="52"/>
        <v>1</v>
      </c>
      <c r="P115" s="265">
        <f t="shared" ca="1" si="52"/>
        <v>1</v>
      </c>
      <c r="Q115" s="265">
        <f t="shared" ca="1" si="52"/>
        <v>1</v>
      </c>
      <c r="R115" s="265">
        <f t="shared" ca="1" si="52"/>
        <v>1</v>
      </c>
      <c r="S115" s="265">
        <f t="shared" ca="1" si="52"/>
        <v>1</v>
      </c>
      <c r="T115" s="265">
        <f t="shared" ca="1" si="52"/>
        <v>1</v>
      </c>
      <c r="U115" s="265">
        <f t="shared" ca="1" si="52"/>
        <v>1</v>
      </c>
      <c r="V115" s="265">
        <f t="shared" ca="1" si="52"/>
        <v>1</v>
      </c>
      <c r="W115" s="265">
        <f t="shared" ca="1" si="52"/>
        <v>1</v>
      </c>
      <c r="X115" s="265">
        <f t="shared" ca="1" si="52"/>
        <v>1</v>
      </c>
      <c r="Y115" s="265">
        <f t="shared" ca="1" si="52"/>
        <v>1</v>
      </c>
      <c r="Z115" s="265">
        <f t="shared" ca="1" si="52"/>
        <v>1</v>
      </c>
      <c r="AA115" s="265">
        <f t="shared" ca="1" si="52"/>
        <v>1</v>
      </c>
      <c r="AB115" s="265">
        <f t="shared" ca="1" si="52"/>
        <v>1</v>
      </c>
      <c r="AC115" s="265">
        <f t="shared" ca="1" si="53"/>
        <v>1</v>
      </c>
      <c r="AD115" s="265">
        <f t="shared" ca="1" si="53"/>
        <v>1</v>
      </c>
      <c r="AE115" s="265">
        <f t="shared" ca="1" si="53"/>
        <v>1</v>
      </c>
      <c r="AF115" s="265">
        <f t="shared" ca="1" si="53"/>
        <v>1</v>
      </c>
      <c r="AG115" s="265">
        <f t="shared" ca="1" si="53"/>
        <v>1</v>
      </c>
      <c r="AH115" s="265">
        <f t="shared" ca="1" si="53"/>
        <v>1</v>
      </c>
      <c r="AI115" s="265">
        <f t="shared" ca="1" si="53"/>
        <v>1</v>
      </c>
      <c r="AJ115" s="265">
        <f t="shared" ca="1" si="53"/>
        <v>1</v>
      </c>
      <c r="AK115" s="265">
        <f t="shared" ca="1" si="53"/>
        <v>1</v>
      </c>
      <c r="AL115" s="265">
        <f t="shared" ca="1" si="53"/>
        <v>1</v>
      </c>
      <c r="AM115" s="265">
        <f t="shared" ca="1" si="53"/>
        <v>1</v>
      </c>
      <c r="AN115" s="265">
        <f t="shared" ca="1" si="53"/>
        <v>1</v>
      </c>
      <c r="AO115" s="265">
        <f t="shared" ca="1" si="53"/>
        <v>1</v>
      </c>
      <c r="AP115" s="265">
        <f t="shared" ca="1" si="53"/>
        <v>1</v>
      </c>
      <c r="AQ115" s="265">
        <f t="shared" ca="1" si="53"/>
        <v>1</v>
      </c>
      <c r="AR115" s="265">
        <f t="shared" ca="1" si="53"/>
        <v>1</v>
      </c>
      <c r="AS115" s="265">
        <f t="shared" ca="1" si="54"/>
        <v>1</v>
      </c>
      <c r="AT115" s="265">
        <f t="shared" ca="1" si="54"/>
        <v>0</v>
      </c>
      <c r="AU115" s="265">
        <f t="shared" ca="1" si="54"/>
        <v>0</v>
      </c>
      <c r="AV115" s="265">
        <f t="shared" ca="1" si="54"/>
        <v>0</v>
      </c>
      <c r="AW115" s="265">
        <f t="shared" ca="1" si="54"/>
        <v>0</v>
      </c>
      <c r="AX115" s="265">
        <f t="shared" ca="1" si="54"/>
        <v>0</v>
      </c>
      <c r="AY115" s="265">
        <f t="shared" ca="1" si="54"/>
        <v>0</v>
      </c>
      <c r="AZ115" s="265">
        <f t="shared" ca="1" si="54"/>
        <v>0</v>
      </c>
      <c r="BA115" s="265">
        <f t="shared" ca="1" si="55"/>
        <v>0</v>
      </c>
      <c r="BB115" s="265">
        <f t="shared" ca="1" si="55"/>
        <v>0</v>
      </c>
      <c r="BC115" s="265">
        <f t="shared" ca="1" si="55"/>
        <v>0</v>
      </c>
      <c r="BD115" s="265">
        <f t="shared" ca="1" si="55"/>
        <v>0</v>
      </c>
      <c r="BE115" s="265">
        <f t="shared" ca="1" si="55"/>
        <v>0</v>
      </c>
      <c r="BF115" s="265">
        <f t="shared" ca="1" si="55"/>
        <v>0</v>
      </c>
      <c r="BG115" s="265">
        <f t="shared" ca="1" si="55"/>
        <v>0</v>
      </c>
      <c r="BH115" s="265">
        <f t="shared" ca="1" si="55"/>
        <v>0</v>
      </c>
      <c r="BI115" s="265">
        <f t="shared" ca="1" si="55"/>
        <v>0</v>
      </c>
      <c r="BJ115" s="265">
        <f t="shared" ca="1" si="55"/>
        <v>0</v>
      </c>
      <c r="BK115" s="265">
        <f t="shared" ca="1" si="55"/>
        <v>0</v>
      </c>
      <c r="BL115" s="265">
        <f t="shared" ca="1" si="55"/>
        <v>0</v>
      </c>
    </row>
    <row r="116" spans="1:64" s="231" customFormat="1" ht="30" customHeight="1">
      <c r="A116" s="250"/>
      <c r="B116" s="254" t="s">
        <v>637</v>
      </c>
      <c r="C116" s="254" t="s">
        <v>0</v>
      </c>
      <c r="D116" s="284" t="s">
        <v>596</v>
      </c>
      <c r="E116" s="254" t="s">
        <v>637</v>
      </c>
      <c r="F116" s="254" t="s">
        <v>270</v>
      </c>
      <c r="G116" s="254" t="s">
        <v>244</v>
      </c>
      <c r="H116" s="336"/>
      <c r="I116" s="255">
        <v>43129</v>
      </c>
      <c r="J116" s="255">
        <v>43182</v>
      </c>
      <c r="K116" s="255"/>
      <c r="L116" s="403">
        <v>1</v>
      </c>
      <c r="M116" s="265">
        <f t="shared" ca="1" si="52"/>
        <v>1</v>
      </c>
      <c r="N116" s="265">
        <f t="shared" ca="1" si="52"/>
        <v>1</v>
      </c>
      <c r="O116" s="265">
        <f t="shared" ca="1" si="52"/>
        <v>1</v>
      </c>
      <c r="P116" s="265">
        <f t="shared" ca="1" si="52"/>
        <v>1</v>
      </c>
      <c r="Q116" s="265">
        <f t="shared" ca="1" si="52"/>
        <v>1</v>
      </c>
      <c r="R116" s="265">
        <f t="shared" ca="1" si="52"/>
        <v>1</v>
      </c>
      <c r="S116" s="265">
        <f t="shared" ca="1" si="52"/>
        <v>1</v>
      </c>
      <c r="T116" s="265">
        <f t="shared" ca="1" si="52"/>
        <v>1</v>
      </c>
      <c r="U116" s="265">
        <f t="shared" ca="1" si="52"/>
        <v>1</v>
      </c>
      <c r="V116" s="265">
        <f t="shared" ca="1" si="52"/>
        <v>1</v>
      </c>
      <c r="W116" s="265">
        <f t="shared" ca="1" si="52"/>
        <v>1</v>
      </c>
      <c r="X116" s="265">
        <f t="shared" ca="1" si="52"/>
        <v>1</v>
      </c>
      <c r="Y116" s="265">
        <f t="shared" ca="1" si="52"/>
        <v>1</v>
      </c>
      <c r="Z116" s="265">
        <f t="shared" ca="1" si="52"/>
        <v>1</v>
      </c>
      <c r="AA116" s="265">
        <f t="shared" ca="1" si="52"/>
        <v>1</v>
      </c>
      <c r="AB116" s="265">
        <f t="shared" ca="1" si="52"/>
        <v>1</v>
      </c>
      <c r="AC116" s="265">
        <f t="shared" ca="1" si="53"/>
        <v>1</v>
      </c>
      <c r="AD116" s="265">
        <f t="shared" ca="1" si="53"/>
        <v>1</v>
      </c>
      <c r="AE116" s="265">
        <f t="shared" ca="1" si="53"/>
        <v>1</v>
      </c>
      <c r="AF116" s="265">
        <f t="shared" ca="1" si="53"/>
        <v>1</v>
      </c>
      <c r="AG116" s="265">
        <f t="shared" ca="1" si="53"/>
        <v>1</v>
      </c>
      <c r="AH116" s="265">
        <f t="shared" ca="1" si="53"/>
        <v>1</v>
      </c>
      <c r="AI116" s="265">
        <f t="shared" ca="1" si="53"/>
        <v>1</v>
      </c>
      <c r="AJ116" s="265">
        <f t="shared" ca="1" si="53"/>
        <v>1</v>
      </c>
      <c r="AK116" s="265">
        <f t="shared" ca="1" si="53"/>
        <v>1</v>
      </c>
      <c r="AL116" s="265">
        <f t="shared" ca="1" si="53"/>
        <v>1</v>
      </c>
      <c r="AM116" s="265">
        <f t="shared" ca="1" si="53"/>
        <v>1</v>
      </c>
      <c r="AN116" s="265">
        <f t="shared" ca="1" si="53"/>
        <v>1</v>
      </c>
      <c r="AO116" s="265">
        <f t="shared" ca="1" si="53"/>
        <v>1</v>
      </c>
      <c r="AP116" s="265">
        <f t="shared" ca="1" si="53"/>
        <v>1</v>
      </c>
      <c r="AQ116" s="265">
        <f t="shared" ca="1" si="53"/>
        <v>1</v>
      </c>
      <c r="AR116" s="265">
        <f t="shared" ca="1" si="53"/>
        <v>1</v>
      </c>
      <c r="AS116" s="265">
        <f t="shared" ca="1" si="54"/>
        <v>1</v>
      </c>
      <c r="AT116" s="265">
        <f t="shared" ca="1" si="54"/>
        <v>0</v>
      </c>
      <c r="AU116" s="265">
        <f t="shared" ca="1" si="54"/>
        <v>0</v>
      </c>
      <c r="AV116" s="265">
        <f t="shared" ca="1" si="54"/>
        <v>0</v>
      </c>
      <c r="AW116" s="265">
        <f t="shared" ca="1" si="54"/>
        <v>0</v>
      </c>
      <c r="AX116" s="265">
        <f t="shared" ca="1" si="54"/>
        <v>0</v>
      </c>
      <c r="AY116" s="265">
        <f t="shared" ca="1" si="54"/>
        <v>0</v>
      </c>
      <c r="AZ116" s="265">
        <f t="shared" ca="1" si="54"/>
        <v>0</v>
      </c>
      <c r="BA116" s="265">
        <f t="shared" ca="1" si="55"/>
        <v>0</v>
      </c>
      <c r="BB116" s="265">
        <f t="shared" ca="1" si="55"/>
        <v>0</v>
      </c>
      <c r="BC116" s="265">
        <f t="shared" ca="1" si="55"/>
        <v>0</v>
      </c>
      <c r="BD116" s="265">
        <f t="shared" ca="1" si="55"/>
        <v>0</v>
      </c>
      <c r="BE116" s="265">
        <f t="shared" ca="1" si="55"/>
        <v>0</v>
      </c>
      <c r="BF116" s="265">
        <f t="shared" ca="1" si="55"/>
        <v>0</v>
      </c>
      <c r="BG116" s="265">
        <f t="shared" ca="1" si="55"/>
        <v>0</v>
      </c>
      <c r="BH116" s="265">
        <f t="shared" ca="1" si="55"/>
        <v>0</v>
      </c>
      <c r="BI116" s="265">
        <f t="shared" ca="1" si="55"/>
        <v>0</v>
      </c>
      <c r="BJ116" s="265">
        <f t="shared" ca="1" si="55"/>
        <v>0</v>
      </c>
      <c r="BK116" s="265">
        <f t="shared" ca="1" si="55"/>
        <v>0</v>
      </c>
      <c r="BL116" s="265">
        <f t="shared" ca="1" si="55"/>
        <v>0</v>
      </c>
    </row>
    <row r="117" spans="1:64" s="231" customFormat="1" ht="30" customHeight="1">
      <c r="A117" s="250"/>
      <c r="B117" s="254" t="s">
        <v>637</v>
      </c>
      <c r="C117" s="254" t="s">
        <v>0</v>
      </c>
      <c r="D117" s="284" t="s">
        <v>596</v>
      </c>
      <c r="E117" s="254" t="s">
        <v>637</v>
      </c>
      <c r="F117" s="254" t="s">
        <v>271</v>
      </c>
      <c r="G117" s="254" t="s">
        <v>244</v>
      </c>
      <c r="H117" s="336"/>
      <c r="I117" s="255">
        <v>43129</v>
      </c>
      <c r="J117" s="255">
        <v>43182</v>
      </c>
      <c r="K117" s="255"/>
      <c r="L117" s="403">
        <v>1</v>
      </c>
      <c r="M117" s="265">
        <f t="shared" ca="1" si="52"/>
        <v>1</v>
      </c>
      <c r="N117" s="265">
        <f t="shared" ca="1" si="52"/>
        <v>1</v>
      </c>
      <c r="O117" s="265">
        <f t="shared" ca="1" si="52"/>
        <v>1</v>
      </c>
      <c r="P117" s="265">
        <f t="shared" ca="1" si="52"/>
        <v>1</v>
      </c>
      <c r="Q117" s="265">
        <f t="shared" ca="1" si="52"/>
        <v>1</v>
      </c>
      <c r="R117" s="265">
        <f t="shared" ca="1" si="52"/>
        <v>1</v>
      </c>
      <c r="S117" s="265">
        <f t="shared" ca="1" si="52"/>
        <v>1</v>
      </c>
      <c r="T117" s="265">
        <f t="shared" ca="1" si="52"/>
        <v>1</v>
      </c>
      <c r="U117" s="265">
        <f t="shared" ca="1" si="52"/>
        <v>1</v>
      </c>
      <c r="V117" s="265">
        <f t="shared" ca="1" si="52"/>
        <v>1</v>
      </c>
      <c r="W117" s="265">
        <f t="shared" ca="1" si="52"/>
        <v>1</v>
      </c>
      <c r="X117" s="265">
        <f t="shared" ca="1" si="52"/>
        <v>1</v>
      </c>
      <c r="Y117" s="265">
        <f t="shared" ca="1" si="52"/>
        <v>1</v>
      </c>
      <c r="Z117" s="265">
        <f t="shared" ca="1" si="52"/>
        <v>1</v>
      </c>
      <c r="AA117" s="265">
        <f t="shared" ca="1" si="52"/>
        <v>1</v>
      </c>
      <c r="AB117" s="265">
        <f t="shared" ca="1" si="52"/>
        <v>1</v>
      </c>
      <c r="AC117" s="265">
        <f t="shared" ca="1" si="53"/>
        <v>1</v>
      </c>
      <c r="AD117" s="265">
        <f t="shared" ca="1" si="53"/>
        <v>1</v>
      </c>
      <c r="AE117" s="265">
        <f t="shared" ca="1" si="53"/>
        <v>1</v>
      </c>
      <c r="AF117" s="265">
        <f t="shared" ca="1" si="53"/>
        <v>1</v>
      </c>
      <c r="AG117" s="265">
        <f t="shared" ca="1" si="53"/>
        <v>1</v>
      </c>
      <c r="AH117" s="265">
        <f t="shared" ca="1" si="53"/>
        <v>1</v>
      </c>
      <c r="AI117" s="265">
        <f t="shared" ca="1" si="53"/>
        <v>1</v>
      </c>
      <c r="AJ117" s="265">
        <f t="shared" ca="1" si="53"/>
        <v>1</v>
      </c>
      <c r="AK117" s="265">
        <f t="shared" ca="1" si="53"/>
        <v>1</v>
      </c>
      <c r="AL117" s="265">
        <f t="shared" ca="1" si="53"/>
        <v>1</v>
      </c>
      <c r="AM117" s="265">
        <f t="shared" ca="1" si="53"/>
        <v>1</v>
      </c>
      <c r="AN117" s="265">
        <f t="shared" ca="1" si="53"/>
        <v>1</v>
      </c>
      <c r="AO117" s="265">
        <f t="shared" ca="1" si="53"/>
        <v>1</v>
      </c>
      <c r="AP117" s="265">
        <f t="shared" ca="1" si="53"/>
        <v>1</v>
      </c>
      <c r="AQ117" s="265">
        <f t="shared" ca="1" si="53"/>
        <v>1</v>
      </c>
      <c r="AR117" s="265">
        <f t="shared" ca="1" si="53"/>
        <v>1</v>
      </c>
      <c r="AS117" s="265">
        <f t="shared" ca="1" si="54"/>
        <v>1</v>
      </c>
      <c r="AT117" s="265">
        <f t="shared" ca="1" si="54"/>
        <v>0</v>
      </c>
      <c r="AU117" s="265">
        <f t="shared" ca="1" si="54"/>
        <v>0</v>
      </c>
      <c r="AV117" s="265">
        <f t="shared" ca="1" si="54"/>
        <v>0</v>
      </c>
      <c r="AW117" s="265">
        <f t="shared" ca="1" si="54"/>
        <v>0</v>
      </c>
      <c r="AX117" s="265">
        <f t="shared" ca="1" si="54"/>
        <v>0</v>
      </c>
      <c r="AY117" s="265">
        <f t="shared" ca="1" si="54"/>
        <v>0</v>
      </c>
      <c r="AZ117" s="265">
        <f t="shared" ca="1" si="54"/>
        <v>0</v>
      </c>
      <c r="BA117" s="265">
        <f t="shared" ca="1" si="55"/>
        <v>0</v>
      </c>
      <c r="BB117" s="265">
        <f t="shared" ca="1" si="55"/>
        <v>0</v>
      </c>
      <c r="BC117" s="265">
        <f t="shared" ca="1" si="55"/>
        <v>0</v>
      </c>
      <c r="BD117" s="265">
        <f t="shared" ca="1" si="55"/>
        <v>0</v>
      </c>
      <c r="BE117" s="265">
        <f t="shared" ca="1" si="55"/>
        <v>0</v>
      </c>
      <c r="BF117" s="265">
        <f t="shared" ca="1" si="55"/>
        <v>0</v>
      </c>
      <c r="BG117" s="265">
        <f t="shared" ca="1" si="55"/>
        <v>0</v>
      </c>
      <c r="BH117" s="265">
        <f t="shared" ca="1" si="55"/>
        <v>0</v>
      </c>
      <c r="BI117" s="265">
        <f t="shared" ca="1" si="55"/>
        <v>0</v>
      </c>
      <c r="BJ117" s="265">
        <f t="shared" ca="1" si="55"/>
        <v>0</v>
      </c>
      <c r="BK117" s="265">
        <f t="shared" ca="1" si="55"/>
        <v>0</v>
      </c>
      <c r="BL117" s="265">
        <f t="shared" ca="1" si="55"/>
        <v>0</v>
      </c>
    </row>
    <row r="118" spans="1:64" s="231" customFormat="1" ht="30" customHeight="1">
      <c r="A118" s="250"/>
      <c r="B118" s="254" t="s">
        <v>637</v>
      </c>
      <c r="C118" s="254" t="s">
        <v>0</v>
      </c>
      <c r="D118" s="284" t="s">
        <v>596</v>
      </c>
      <c r="E118" s="254" t="s">
        <v>637</v>
      </c>
      <c r="F118" s="254" t="s">
        <v>272</v>
      </c>
      <c r="G118" s="254" t="s">
        <v>244</v>
      </c>
      <c r="H118" s="336"/>
      <c r="I118" s="255">
        <v>43129</v>
      </c>
      <c r="J118" s="255">
        <v>43182</v>
      </c>
      <c r="K118" s="255"/>
      <c r="L118" s="403">
        <v>1</v>
      </c>
      <c r="M118" s="265">
        <f t="shared" ca="1" si="52"/>
        <v>1</v>
      </c>
      <c r="N118" s="265">
        <f t="shared" ca="1" si="52"/>
        <v>1</v>
      </c>
      <c r="O118" s="265">
        <f t="shared" ca="1" si="52"/>
        <v>1</v>
      </c>
      <c r="P118" s="265">
        <f t="shared" ca="1" si="52"/>
        <v>1</v>
      </c>
      <c r="Q118" s="265">
        <f t="shared" ca="1" si="52"/>
        <v>1</v>
      </c>
      <c r="R118" s="265">
        <f t="shared" ca="1" si="52"/>
        <v>1</v>
      </c>
      <c r="S118" s="265">
        <f t="shared" ca="1" si="52"/>
        <v>1</v>
      </c>
      <c r="T118" s="265">
        <f t="shared" ca="1" si="52"/>
        <v>1</v>
      </c>
      <c r="U118" s="265">
        <f t="shared" ca="1" si="52"/>
        <v>1</v>
      </c>
      <c r="V118" s="265">
        <f t="shared" ca="1" si="52"/>
        <v>1</v>
      </c>
      <c r="W118" s="265">
        <f t="shared" ca="1" si="52"/>
        <v>1</v>
      </c>
      <c r="X118" s="265">
        <f t="shared" ca="1" si="52"/>
        <v>1</v>
      </c>
      <c r="Y118" s="265">
        <f t="shared" ca="1" si="52"/>
        <v>1</v>
      </c>
      <c r="Z118" s="265">
        <f t="shared" ca="1" si="52"/>
        <v>1</v>
      </c>
      <c r="AA118" s="265">
        <f t="shared" ca="1" si="52"/>
        <v>1</v>
      </c>
      <c r="AB118" s="265">
        <f t="shared" ca="1" si="52"/>
        <v>1</v>
      </c>
      <c r="AC118" s="265">
        <f t="shared" ca="1" si="53"/>
        <v>1</v>
      </c>
      <c r="AD118" s="265">
        <f t="shared" ca="1" si="53"/>
        <v>1</v>
      </c>
      <c r="AE118" s="265">
        <f t="shared" ca="1" si="53"/>
        <v>1</v>
      </c>
      <c r="AF118" s="265">
        <f t="shared" ca="1" si="53"/>
        <v>1</v>
      </c>
      <c r="AG118" s="265">
        <f t="shared" ca="1" si="53"/>
        <v>1</v>
      </c>
      <c r="AH118" s="265">
        <f t="shared" ca="1" si="53"/>
        <v>1</v>
      </c>
      <c r="AI118" s="265">
        <f t="shared" ca="1" si="53"/>
        <v>1</v>
      </c>
      <c r="AJ118" s="265">
        <f t="shared" ca="1" si="53"/>
        <v>1</v>
      </c>
      <c r="AK118" s="265">
        <f t="shared" ca="1" si="53"/>
        <v>1</v>
      </c>
      <c r="AL118" s="265">
        <f t="shared" ca="1" si="53"/>
        <v>1</v>
      </c>
      <c r="AM118" s="265">
        <f t="shared" ca="1" si="53"/>
        <v>1</v>
      </c>
      <c r="AN118" s="265">
        <f t="shared" ca="1" si="53"/>
        <v>1</v>
      </c>
      <c r="AO118" s="265">
        <f t="shared" ca="1" si="53"/>
        <v>1</v>
      </c>
      <c r="AP118" s="265">
        <f t="shared" ca="1" si="53"/>
        <v>1</v>
      </c>
      <c r="AQ118" s="265">
        <f t="shared" ca="1" si="53"/>
        <v>1</v>
      </c>
      <c r="AR118" s="265">
        <f t="shared" ca="1" si="53"/>
        <v>1</v>
      </c>
      <c r="AS118" s="265">
        <f t="shared" ca="1" si="54"/>
        <v>1</v>
      </c>
      <c r="AT118" s="265">
        <f t="shared" ca="1" si="54"/>
        <v>0</v>
      </c>
      <c r="AU118" s="265">
        <f t="shared" ca="1" si="54"/>
        <v>0</v>
      </c>
      <c r="AV118" s="265">
        <f t="shared" ca="1" si="54"/>
        <v>0</v>
      </c>
      <c r="AW118" s="265">
        <f t="shared" ca="1" si="54"/>
        <v>0</v>
      </c>
      <c r="AX118" s="265">
        <f t="shared" ca="1" si="54"/>
        <v>0</v>
      </c>
      <c r="AY118" s="265">
        <f t="shared" ca="1" si="54"/>
        <v>0</v>
      </c>
      <c r="AZ118" s="265">
        <f t="shared" ca="1" si="54"/>
        <v>0</v>
      </c>
      <c r="BA118" s="265">
        <f t="shared" ca="1" si="55"/>
        <v>0</v>
      </c>
      <c r="BB118" s="265">
        <f t="shared" ca="1" si="55"/>
        <v>0</v>
      </c>
      <c r="BC118" s="265">
        <f t="shared" ca="1" si="55"/>
        <v>0</v>
      </c>
      <c r="BD118" s="265">
        <f t="shared" ca="1" si="55"/>
        <v>0</v>
      </c>
      <c r="BE118" s="265">
        <f t="shared" ca="1" si="55"/>
        <v>0</v>
      </c>
      <c r="BF118" s="265">
        <f t="shared" ca="1" si="55"/>
        <v>0</v>
      </c>
      <c r="BG118" s="265">
        <f t="shared" ca="1" si="55"/>
        <v>0</v>
      </c>
      <c r="BH118" s="265">
        <f t="shared" ca="1" si="55"/>
        <v>0</v>
      </c>
      <c r="BI118" s="265">
        <f t="shared" ca="1" si="55"/>
        <v>0</v>
      </c>
      <c r="BJ118" s="265">
        <f t="shared" ca="1" si="55"/>
        <v>0</v>
      </c>
      <c r="BK118" s="265">
        <f t="shared" ca="1" si="55"/>
        <v>0</v>
      </c>
      <c r="BL118" s="265">
        <f t="shared" ca="1" si="55"/>
        <v>0</v>
      </c>
    </row>
    <row r="119" spans="1:64" s="231" customFormat="1" ht="30" customHeight="1">
      <c r="A119" s="250"/>
      <c r="B119" s="254" t="s">
        <v>637</v>
      </c>
      <c r="C119" s="254" t="s">
        <v>0</v>
      </c>
      <c r="D119" s="284" t="s">
        <v>596</v>
      </c>
      <c r="E119" s="254" t="s">
        <v>637</v>
      </c>
      <c r="F119" s="254" t="s">
        <v>273</v>
      </c>
      <c r="G119" s="254" t="s">
        <v>244</v>
      </c>
      <c r="H119" s="336"/>
      <c r="I119" s="255">
        <v>43129</v>
      </c>
      <c r="J119" s="255">
        <v>43182</v>
      </c>
      <c r="K119" s="255"/>
      <c r="L119" s="403">
        <v>1</v>
      </c>
      <c r="M119" s="265">
        <f t="shared" ca="1" si="52"/>
        <v>1</v>
      </c>
      <c r="N119" s="265">
        <f t="shared" ca="1" si="52"/>
        <v>1</v>
      </c>
      <c r="O119" s="265">
        <f t="shared" ca="1" si="52"/>
        <v>1</v>
      </c>
      <c r="P119" s="265">
        <f t="shared" ca="1" si="52"/>
        <v>1</v>
      </c>
      <c r="Q119" s="265">
        <f t="shared" ca="1" si="52"/>
        <v>1</v>
      </c>
      <c r="R119" s="265">
        <f t="shared" ca="1" si="52"/>
        <v>1</v>
      </c>
      <c r="S119" s="265">
        <f t="shared" ca="1" si="52"/>
        <v>1</v>
      </c>
      <c r="T119" s="265">
        <f t="shared" ca="1" si="52"/>
        <v>1</v>
      </c>
      <c r="U119" s="265">
        <f t="shared" ca="1" si="52"/>
        <v>1</v>
      </c>
      <c r="V119" s="265">
        <f t="shared" ca="1" si="52"/>
        <v>1</v>
      </c>
      <c r="W119" s="265">
        <f t="shared" ca="1" si="52"/>
        <v>1</v>
      </c>
      <c r="X119" s="265">
        <f t="shared" ca="1" si="52"/>
        <v>1</v>
      </c>
      <c r="Y119" s="265">
        <f t="shared" ca="1" si="52"/>
        <v>1</v>
      </c>
      <c r="Z119" s="265">
        <f t="shared" ca="1" si="52"/>
        <v>1</v>
      </c>
      <c r="AA119" s="265">
        <f t="shared" ca="1" si="52"/>
        <v>1</v>
      </c>
      <c r="AB119" s="265">
        <f t="shared" ca="1" si="52"/>
        <v>1</v>
      </c>
      <c r="AC119" s="265">
        <f t="shared" ca="1" si="53"/>
        <v>1</v>
      </c>
      <c r="AD119" s="265">
        <f t="shared" ca="1" si="53"/>
        <v>1</v>
      </c>
      <c r="AE119" s="265">
        <f t="shared" ca="1" si="53"/>
        <v>1</v>
      </c>
      <c r="AF119" s="265">
        <f t="shared" ca="1" si="53"/>
        <v>1</v>
      </c>
      <c r="AG119" s="265">
        <f t="shared" ca="1" si="53"/>
        <v>1</v>
      </c>
      <c r="AH119" s="265">
        <f t="shared" ca="1" si="53"/>
        <v>1</v>
      </c>
      <c r="AI119" s="265">
        <f t="shared" ca="1" si="53"/>
        <v>1</v>
      </c>
      <c r="AJ119" s="265">
        <f t="shared" ca="1" si="53"/>
        <v>1</v>
      </c>
      <c r="AK119" s="265">
        <f t="shared" ca="1" si="53"/>
        <v>1</v>
      </c>
      <c r="AL119" s="265">
        <f t="shared" ca="1" si="53"/>
        <v>1</v>
      </c>
      <c r="AM119" s="265">
        <f t="shared" ca="1" si="53"/>
        <v>1</v>
      </c>
      <c r="AN119" s="265">
        <f t="shared" ca="1" si="53"/>
        <v>1</v>
      </c>
      <c r="AO119" s="265">
        <f t="shared" ca="1" si="53"/>
        <v>1</v>
      </c>
      <c r="AP119" s="265">
        <f t="shared" ca="1" si="53"/>
        <v>1</v>
      </c>
      <c r="AQ119" s="265">
        <f t="shared" ca="1" si="53"/>
        <v>1</v>
      </c>
      <c r="AR119" s="265">
        <f t="shared" ca="1" si="53"/>
        <v>1</v>
      </c>
      <c r="AS119" s="265">
        <f t="shared" ca="1" si="54"/>
        <v>1</v>
      </c>
      <c r="AT119" s="265">
        <f t="shared" ca="1" si="54"/>
        <v>0</v>
      </c>
      <c r="AU119" s="265">
        <f t="shared" ca="1" si="54"/>
        <v>0</v>
      </c>
      <c r="AV119" s="265">
        <f t="shared" ca="1" si="54"/>
        <v>0</v>
      </c>
      <c r="AW119" s="265">
        <f t="shared" ca="1" si="54"/>
        <v>0</v>
      </c>
      <c r="AX119" s="265">
        <f t="shared" ca="1" si="54"/>
        <v>0</v>
      </c>
      <c r="AY119" s="265">
        <f t="shared" ca="1" si="54"/>
        <v>0</v>
      </c>
      <c r="AZ119" s="265">
        <f t="shared" ca="1" si="54"/>
        <v>0</v>
      </c>
      <c r="BA119" s="265">
        <f t="shared" ca="1" si="55"/>
        <v>0</v>
      </c>
      <c r="BB119" s="265">
        <f t="shared" ca="1" si="55"/>
        <v>0</v>
      </c>
      <c r="BC119" s="265">
        <f t="shared" ca="1" si="55"/>
        <v>0</v>
      </c>
      <c r="BD119" s="265">
        <f t="shared" ca="1" si="55"/>
        <v>0</v>
      </c>
      <c r="BE119" s="265">
        <f t="shared" ca="1" si="55"/>
        <v>0</v>
      </c>
      <c r="BF119" s="265">
        <f t="shared" ca="1" si="55"/>
        <v>0</v>
      </c>
      <c r="BG119" s="265">
        <f t="shared" ca="1" si="55"/>
        <v>0</v>
      </c>
      <c r="BH119" s="265">
        <f t="shared" ca="1" si="55"/>
        <v>0</v>
      </c>
      <c r="BI119" s="265">
        <f t="shared" ca="1" si="55"/>
        <v>0</v>
      </c>
      <c r="BJ119" s="265">
        <f t="shared" ca="1" si="55"/>
        <v>0</v>
      </c>
      <c r="BK119" s="265">
        <f t="shared" ca="1" si="55"/>
        <v>0</v>
      </c>
      <c r="BL119" s="265">
        <f t="shared" ca="1" si="55"/>
        <v>0</v>
      </c>
    </row>
    <row r="120" spans="1:64" s="231" customFormat="1" ht="30" customHeight="1">
      <c r="A120" s="250"/>
      <c r="B120" s="254" t="s">
        <v>637</v>
      </c>
      <c r="C120" s="254" t="s">
        <v>0</v>
      </c>
      <c r="D120" s="284" t="s">
        <v>596</v>
      </c>
      <c r="E120" s="254" t="s">
        <v>637</v>
      </c>
      <c r="F120" s="254" t="s">
        <v>274</v>
      </c>
      <c r="G120" s="254" t="s">
        <v>244</v>
      </c>
      <c r="H120" s="336"/>
      <c r="I120" s="255">
        <v>43129</v>
      </c>
      <c r="J120" s="255">
        <v>43182</v>
      </c>
      <c r="K120" s="255"/>
      <c r="L120" s="403">
        <v>1</v>
      </c>
      <c r="M120" s="265">
        <f t="shared" ca="1" si="52"/>
        <v>1</v>
      </c>
      <c r="N120" s="265">
        <f t="shared" ca="1" si="52"/>
        <v>1</v>
      </c>
      <c r="O120" s="265">
        <f t="shared" ca="1" si="52"/>
        <v>1</v>
      </c>
      <c r="P120" s="265">
        <f t="shared" ca="1" si="52"/>
        <v>1</v>
      </c>
      <c r="Q120" s="265">
        <f t="shared" ca="1" si="52"/>
        <v>1</v>
      </c>
      <c r="R120" s="265">
        <f t="shared" ca="1" si="52"/>
        <v>1</v>
      </c>
      <c r="S120" s="265">
        <f t="shared" ca="1" si="52"/>
        <v>1</v>
      </c>
      <c r="T120" s="265">
        <f t="shared" ca="1" si="52"/>
        <v>1</v>
      </c>
      <c r="U120" s="265">
        <f t="shared" ca="1" si="52"/>
        <v>1</v>
      </c>
      <c r="V120" s="265">
        <f t="shared" ca="1" si="52"/>
        <v>1</v>
      </c>
      <c r="W120" s="265">
        <f t="shared" ca="1" si="52"/>
        <v>1</v>
      </c>
      <c r="X120" s="265">
        <f t="shared" ca="1" si="52"/>
        <v>1</v>
      </c>
      <c r="Y120" s="265">
        <f t="shared" ca="1" si="52"/>
        <v>1</v>
      </c>
      <c r="Z120" s="265">
        <f t="shared" ca="1" si="52"/>
        <v>1</v>
      </c>
      <c r="AA120" s="265">
        <f t="shared" ca="1" si="52"/>
        <v>1</v>
      </c>
      <c r="AB120" s="265">
        <f t="shared" ca="1" si="52"/>
        <v>1</v>
      </c>
      <c r="AC120" s="265">
        <f t="shared" ca="1" si="53"/>
        <v>1</v>
      </c>
      <c r="AD120" s="265">
        <f t="shared" ca="1" si="53"/>
        <v>1</v>
      </c>
      <c r="AE120" s="265">
        <f t="shared" ca="1" si="53"/>
        <v>1</v>
      </c>
      <c r="AF120" s="265">
        <f t="shared" ca="1" si="53"/>
        <v>1</v>
      </c>
      <c r="AG120" s="265">
        <f t="shared" ca="1" si="53"/>
        <v>1</v>
      </c>
      <c r="AH120" s="265">
        <f t="shared" ca="1" si="53"/>
        <v>1</v>
      </c>
      <c r="AI120" s="265">
        <f t="shared" ca="1" si="53"/>
        <v>1</v>
      </c>
      <c r="AJ120" s="265">
        <f t="shared" ca="1" si="53"/>
        <v>1</v>
      </c>
      <c r="AK120" s="265">
        <f t="shared" ca="1" si="53"/>
        <v>1</v>
      </c>
      <c r="AL120" s="265">
        <f t="shared" ca="1" si="53"/>
        <v>1</v>
      </c>
      <c r="AM120" s="265">
        <f t="shared" ca="1" si="53"/>
        <v>1</v>
      </c>
      <c r="AN120" s="265">
        <f t="shared" ca="1" si="53"/>
        <v>1</v>
      </c>
      <c r="AO120" s="265">
        <f t="shared" ca="1" si="53"/>
        <v>1</v>
      </c>
      <c r="AP120" s="265">
        <f t="shared" ca="1" si="53"/>
        <v>1</v>
      </c>
      <c r="AQ120" s="265">
        <f t="shared" ca="1" si="53"/>
        <v>1</v>
      </c>
      <c r="AR120" s="265">
        <f t="shared" ca="1" si="53"/>
        <v>1</v>
      </c>
      <c r="AS120" s="265">
        <f t="shared" ca="1" si="54"/>
        <v>1</v>
      </c>
      <c r="AT120" s="265">
        <f t="shared" ca="1" si="54"/>
        <v>0</v>
      </c>
      <c r="AU120" s="265">
        <f t="shared" ca="1" si="54"/>
        <v>0</v>
      </c>
      <c r="AV120" s="265">
        <f t="shared" ca="1" si="54"/>
        <v>0</v>
      </c>
      <c r="AW120" s="265">
        <f t="shared" ca="1" si="54"/>
        <v>0</v>
      </c>
      <c r="AX120" s="265">
        <f t="shared" ca="1" si="54"/>
        <v>0</v>
      </c>
      <c r="AY120" s="265">
        <f t="shared" ca="1" si="54"/>
        <v>0</v>
      </c>
      <c r="AZ120" s="265">
        <f t="shared" ca="1" si="54"/>
        <v>0</v>
      </c>
      <c r="BA120" s="265">
        <f t="shared" ca="1" si="55"/>
        <v>0</v>
      </c>
      <c r="BB120" s="265">
        <f t="shared" ca="1" si="55"/>
        <v>0</v>
      </c>
      <c r="BC120" s="265">
        <f t="shared" ca="1" si="55"/>
        <v>0</v>
      </c>
      <c r="BD120" s="265">
        <f t="shared" ca="1" si="55"/>
        <v>0</v>
      </c>
      <c r="BE120" s="265">
        <f t="shared" ca="1" si="55"/>
        <v>0</v>
      </c>
      <c r="BF120" s="265">
        <f t="shared" ca="1" si="55"/>
        <v>0</v>
      </c>
      <c r="BG120" s="265">
        <f t="shared" ca="1" si="55"/>
        <v>0</v>
      </c>
      <c r="BH120" s="265">
        <f t="shared" ca="1" si="55"/>
        <v>0</v>
      </c>
      <c r="BI120" s="265">
        <f t="shared" ca="1" si="55"/>
        <v>0</v>
      </c>
      <c r="BJ120" s="265">
        <f t="shared" ca="1" si="55"/>
        <v>0</v>
      </c>
      <c r="BK120" s="265">
        <f t="shared" ca="1" si="55"/>
        <v>0</v>
      </c>
      <c r="BL120" s="265">
        <f t="shared" ca="1" si="55"/>
        <v>0</v>
      </c>
    </row>
    <row r="121" spans="1:64" s="231" customFormat="1" ht="30" customHeight="1">
      <c r="A121" s="250"/>
      <c r="B121" s="254" t="s">
        <v>637</v>
      </c>
      <c r="C121" s="254" t="s">
        <v>0</v>
      </c>
      <c r="D121" s="284" t="s">
        <v>596</v>
      </c>
      <c r="E121" s="254" t="s">
        <v>637</v>
      </c>
      <c r="F121" s="254" t="s">
        <v>168</v>
      </c>
      <c r="G121" s="254" t="s">
        <v>398</v>
      </c>
      <c r="H121" s="336"/>
      <c r="I121" s="255">
        <v>43130</v>
      </c>
      <c r="J121" s="255">
        <v>43152</v>
      </c>
      <c r="K121" s="255"/>
      <c r="L121" s="403">
        <v>1</v>
      </c>
      <c r="M121" s="265">
        <f t="shared" ca="1" si="52"/>
        <v>1</v>
      </c>
      <c r="N121" s="265">
        <f t="shared" ca="1" si="52"/>
        <v>1</v>
      </c>
      <c r="O121" s="265">
        <f t="shared" ca="1" si="52"/>
        <v>1</v>
      </c>
      <c r="P121" s="265">
        <f t="shared" ca="1" si="52"/>
        <v>0</v>
      </c>
      <c r="Q121" s="265">
        <f t="shared" ca="1" si="52"/>
        <v>0</v>
      </c>
      <c r="R121" s="265">
        <f t="shared" ca="1" si="52"/>
        <v>0</v>
      </c>
      <c r="S121" s="265">
        <f t="shared" ca="1" si="52"/>
        <v>0</v>
      </c>
      <c r="T121" s="265">
        <f t="shared" ca="1" si="52"/>
        <v>0</v>
      </c>
      <c r="U121" s="265">
        <f t="shared" ca="1" si="52"/>
        <v>0</v>
      </c>
      <c r="V121" s="265">
        <f t="shared" ca="1" si="52"/>
        <v>0</v>
      </c>
      <c r="W121" s="265">
        <f t="shared" ca="1" si="52"/>
        <v>0</v>
      </c>
      <c r="X121" s="265">
        <f t="shared" ca="1" si="52"/>
        <v>0</v>
      </c>
      <c r="Y121" s="265">
        <f t="shared" ca="1" si="52"/>
        <v>0</v>
      </c>
      <c r="Z121" s="265">
        <f t="shared" ca="1" si="52"/>
        <v>0</v>
      </c>
      <c r="AA121" s="265">
        <f t="shared" ca="1" si="52"/>
        <v>0</v>
      </c>
      <c r="AB121" s="265">
        <f t="shared" ca="1" si="52"/>
        <v>0</v>
      </c>
      <c r="AC121" s="265">
        <f t="shared" ca="1" si="53"/>
        <v>0</v>
      </c>
      <c r="AD121" s="265">
        <f t="shared" ca="1" si="53"/>
        <v>0</v>
      </c>
      <c r="AE121" s="265">
        <f t="shared" ca="1" si="53"/>
        <v>0</v>
      </c>
      <c r="AF121" s="265">
        <f t="shared" ca="1" si="53"/>
        <v>0</v>
      </c>
      <c r="AG121" s="265">
        <f t="shared" ca="1" si="53"/>
        <v>0</v>
      </c>
      <c r="AH121" s="265">
        <f t="shared" ca="1" si="53"/>
        <v>0</v>
      </c>
      <c r="AI121" s="265">
        <f t="shared" ca="1" si="53"/>
        <v>0</v>
      </c>
      <c r="AJ121" s="265">
        <f t="shared" ca="1" si="53"/>
        <v>0</v>
      </c>
      <c r="AK121" s="265">
        <f t="shared" ca="1" si="53"/>
        <v>0</v>
      </c>
      <c r="AL121" s="265">
        <f t="shared" ca="1" si="53"/>
        <v>0</v>
      </c>
      <c r="AM121" s="265">
        <f t="shared" ca="1" si="53"/>
        <v>0</v>
      </c>
      <c r="AN121" s="265">
        <f t="shared" ca="1" si="53"/>
        <v>0</v>
      </c>
      <c r="AO121" s="265">
        <f t="shared" ca="1" si="53"/>
        <v>0</v>
      </c>
      <c r="AP121" s="265">
        <f t="shared" ca="1" si="53"/>
        <v>0</v>
      </c>
      <c r="AQ121" s="265">
        <f t="shared" ca="1" si="53"/>
        <v>0</v>
      </c>
      <c r="AR121" s="265">
        <f t="shared" ca="1" si="53"/>
        <v>0</v>
      </c>
      <c r="AS121" s="265">
        <f t="shared" ca="1" si="54"/>
        <v>0</v>
      </c>
      <c r="AT121" s="265">
        <f t="shared" ca="1" si="54"/>
        <v>0</v>
      </c>
      <c r="AU121" s="265">
        <f t="shared" ca="1" si="54"/>
        <v>0</v>
      </c>
      <c r="AV121" s="265">
        <f t="shared" ca="1" si="54"/>
        <v>0</v>
      </c>
      <c r="AW121" s="265">
        <f t="shared" ca="1" si="54"/>
        <v>0</v>
      </c>
      <c r="AX121" s="265">
        <f t="shared" ca="1" si="54"/>
        <v>0</v>
      </c>
      <c r="AY121" s="265">
        <f t="shared" ca="1" si="54"/>
        <v>0</v>
      </c>
      <c r="AZ121" s="265">
        <f t="shared" ca="1" si="54"/>
        <v>0</v>
      </c>
      <c r="BA121" s="265">
        <f t="shared" ca="1" si="55"/>
        <v>0</v>
      </c>
      <c r="BB121" s="265">
        <f t="shared" ca="1" si="55"/>
        <v>0</v>
      </c>
      <c r="BC121" s="265">
        <f t="shared" ca="1" si="55"/>
        <v>0</v>
      </c>
      <c r="BD121" s="265">
        <f t="shared" ca="1" si="55"/>
        <v>0</v>
      </c>
      <c r="BE121" s="265">
        <f t="shared" ca="1" si="55"/>
        <v>0</v>
      </c>
      <c r="BF121" s="265">
        <f t="shared" ca="1" si="55"/>
        <v>0</v>
      </c>
      <c r="BG121" s="265">
        <f t="shared" ca="1" si="55"/>
        <v>0</v>
      </c>
      <c r="BH121" s="265">
        <f t="shared" ca="1" si="55"/>
        <v>0</v>
      </c>
      <c r="BI121" s="265">
        <f t="shared" ca="1" si="55"/>
        <v>0</v>
      </c>
      <c r="BJ121" s="265">
        <f t="shared" ca="1" si="55"/>
        <v>0</v>
      </c>
      <c r="BK121" s="265">
        <f t="shared" ca="1" si="55"/>
        <v>0</v>
      </c>
      <c r="BL121" s="265">
        <f t="shared" ca="1" si="55"/>
        <v>0</v>
      </c>
    </row>
    <row r="122" spans="1:64" s="231" customFormat="1" ht="30" customHeight="1">
      <c r="A122" s="250"/>
      <c r="B122" s="254" t="s">
        <v>638</v>
      </c>
      <c r="C122" s="254" t="s">
        <v>0</v>
      </c>
      <c r="D122" s="284" t="s">
        <v>596</v>
      </c>
      <c r="E122" s="405" t="s">
        <v>639</v>
      </c>
      <c r="F122" s="254" t="s">
        <v>190</v>
      </c>
      <c r="G122" s="254" t="s">
        <v>191</v>
      </c>
      <c r="H122" s="336"/>
      <c r="I122" s="255">
        <v>43136</v>
      </c>
      <c r="J122" s="255">
        <v>43159</v>
      </c>
      <c r="K122" s="255"/>
      <c r="L122" s="403">
        <v>0.75</v>
      </c>
      <c r="M122" s="265">
        <f t="shared" ca="1" si="52"/>
        <v>0.75</v>
      </c>
      <c r="N122" s="265">
        <f t="shared" ca="1" si="52"/>
        <v>0.75</v>
      </c>
      <c r="O122" s="265">
        <f t="shared" ca="1" si="52"/>
        <v>0.75</v>
      </c>
      <c r="P122" s="265">
        <f t="shared" ca="1" si="52"/>
        <v>0.75</v>
      </c>
      <c r="Q122" s="265">
        <f t="shared" ca="1" si="52"/>
        <v>0.75</v>
      </c>
      <c r="R122" s="265">
        <f t="shared" ca="1" si="52"/>
        <v>0.75</v>
      </c>
      <c r="S122" s="265">
        <f t="shared" ca="1" si="52"/>
        <v>0.75</v>
      </c>
      <c r="T122" s="265">
        <f t="shared" ca="1" si="52"/>
        <v>0.75</v>
      </c>
      <c r="U122" s="265">
        <f t="shared" ca="1" si="52"/>
        <v>0.75</v>
      </c>
      <c r="V122" s="265">
        <f t="shared" ca="1" si="52"/>
        <v>0.75</v>
      </c>
      <c r="W122" s="265">
        <f t="shared" ca="1" si="52"/>
        <v>0</v>
      </c>
      <c r="X122" s="265">
        <f t="shared" ca="1" si="52"/>
        <v>0</v>
      </c>
      <c r="Y122" s="265">
        <f t="shared" ca="1" si="52"/>
        <v>0</v>
      </c>
      <c r="Z122" s="265">
        <f t="shared" ca="1" si="52"/>
        <v>0</v>
      </c>
      <c r="AA122" s="265">
        <f t="shared" ca="1" si="52"/>
        <v>0</v>
      </c>
      <c r="AB122" s="265">
        <f t="shared" ca="1" si="52"/>
        <v>0</v>
      </c>
      <c r="AC122" s="265">
        <f t="shared" ca="1" si="53"/>
        <v>0</v>
      </c>
      <c r="AD122" s="265">
        <f t="shared" ca="1" si="53"/>
        <v>0</v>
      </c>
      <c r="AE122" s="265">
        <f t="shared" ca="1" si="53"/>
        <v>0</v>
      </c>
      <c r="AF122" s="265">
        <f t="shared" ca="1" si="53"/>
        <v>0</v>
      </c>
      <c r="AG122" s="265">
        <f t="shared" ca="1" si="53"/>
        <v>0</v>
      </c>
      <c r="AH122" s="265">
        <f t="shared" ca="1" si="53"/>
        <v>0</v>
      </c>
      <c r="AI122" s="265">
        <f t="shared" ca="1" si="53"/>
        <v>0</v>
      </c>
      <c r="AJ122" s="265">
        <f t="shared" ca="1" si="53"/>
        <v>0</v>
      </c>
      <c r="AK122" s="265">
        <f t="shared" ca="1" si="53"/>
        <v>0</v>
      </c>
      <c r="AL122" s="265">
        <f t="shared" ca="1" si="53"/>
        <v>0</v>
      </c>
      <c r="AM122" s="265">
        <f t="shared" ca="1" si="53"/>
        <v>0</v>
      </c>
      <c r="AN122" s="265">
        <f t="shared" ca="1" si="53"/>
        <v>0</v>
      </c>
      <c r="AO122" s="265">
        <f t="shared" ca="1" si="53"/>
        <v>0</v>
      </c>
      <c r="AP122" s="265">
        <f t="shared" ca="1" si="53"/>
        <v>0</v>
      </c>
      <c r="AQ122" s="265">
        <f t="shared" ca="1" si="53"/>
        <v>0</v>
      </c>
      <c r="AR122" s="265">
        <f t="shared" ca="1" si="53"/>
        <v>0</v>
      </c>
      <c r="AS122" s="265">
        <f t="shared" ca="1" si="54"/>
        <v>0</v>
      </c>
      <c r="AT122" s="265">
        <f t="shared" ca="1" si="54"/>
        <v>0</v>
      </c>
      <c r="AU122" s="265">
        <f t="shared" ca="1" si="54"/>
        <v>0</v>
      </c>
      <c r="AV122" s="265">
        <f t="shared" ca="1" si="54"/>
        <v>0</v>
      </c>
      <c r="AW122" s="265">
        <f t="shared" ca="1" si="54"/>
        <v>0</v>
      </c>
      <c r="AX122" s="265">
        <f t="shared" ca="1" si="54"/>
        <v>0</v>
      </c>
      <c r="AY122" s="265">
        <f t="shared" ca="1" si="54"/>
        <v>0</v>
      </c>
      <c r="AZ122" s="265">
        <f t="shared" ca="1" si="54"/>
        <v>0</v>
      </c>
      <c r="BA122" s="265">
        <f t="shared" ca="1" si="55"/>
        <v>0</v>
      </c>
      <c r="BB122" s="265">
        <f t="shared" ca="1" si="55"/>
        <v>0</v>
      </c>
      <c r="BC122" s="265">
        <f t="shared" ca="1" si="55"/>
        <v>0</v>
      </c>
      <c r="BD122" s="265">
        <f t="shared" ca="1" si="55"/>
        <v>0</v>
      </c>
      <c r="BE122" s="265">
        <f t="shared" ca="1" si="55"/>
        <v>0</v>
      </c>
      <c r="BF122" s="265">
        <f t="shared" ca="1" si="55"/>
        <v>0</v>
      </c>
      <c r="BG122" s="265">
        <f t="shared" ca="1" si="55"/>
        <v>0</v>
      </c>
      <c r="BH122" s="265">
        <f t="shared" ca="1" si="55"/>
        <v>0</v>
      </c>
      <c r="BI122" s="265">
        <f t="shared" ca="1" si="55"/>
        <v>0</v>
      </c>
      <c r="BJ122" s="265">
        <f t="shared" ca="1" si="55"/>
        <v>0</v>
      </c>
      <c r="BK122" s="265">
        <f t="shared" ca="1" si="55"/>
        <v>0</v>
      </c>
      <c r="BL122" s="265">
        <f t="shared" ca="1" si="55"/>
        <v>0</v>
      </c>
    </row>
    <row r="123" spans="1:64" s="231" customFormat="1" ht="30" customHeight="1">
      <c r="A123" s="250"/>
      <c r="B123" s="254" t="s">
        <v>637</v>
      </c>
      <c r="C123" s="254" t="s">
        <v>0</v>
      </c>
      <c r="D123" s="284" t="s">
        <v>596</v>
      </c>
      <c r="E123" s="405" t="s">
        <v>637</v>
      </c>
      <c r="F123" s="254" t="s">
        <v>239</v>
      </c>
      <c r="G123" s="254" t="s">
        <v>191</v>
      </c>
      <c r="H123" s="336"/>
      <c r="I123" s="255">
        <v>43145</v>
      </c>
      <c r="J123" s="255">
        <v>43182</v>
      </c>
      <c r="K123" s="255"/>
      <c r="L123" s="403">
        <v>0.2</v>
      </c>
      <c r="M123" s="265">
        <f t="shared" ca="1" si="52"/>
        <v>0.2</v>
      </c>
      <c r="N123" s="265">
        <f t="shared" ca="1" si="52"/>
        <v>0.2</v>
      </c>
      <c r="O123" s="265">
        <f t="shared" ca="1" si="52"/>
        <v>0.2</v>
      </c>
      <c r="P123" s="265">
        <f t="shared" ca="1" si="52"/>
        <v>0.2</v>
      </c>
      <c r="Q123" s="265">
        <f t="shared" ca="1" si="52"/>
        <v>0.2</v>
      </c>
      <c r="R123" s="265">
        <f t="shared" ca="1" si="52"/>
        <v>0.2</v>
      </c>
      <c r="S123" s="265">
        <f t="shared" ca="1" si="52"/>
        <v>0.2</v>
      </c>
      <c r="T123" s="265">
        <f t="shared" ca="1" si="52"/>
        <v>0.2</v>
      </c>
      <c r="U123" s="265">
        <f t="shared" ca="1" si="52"/>
        <v>0.2</v>
      </c>
      <c r="V123" s="265">
        <f t="shared" ca="1" si="52"/>
        <v>0.2</v>
      </c>
      <c r="W123" s="265">
        <f t="shared" ca="1" si="52"/>
        <v>0.2</v>
      </c>
      <c r="X123" s="265">
        <f t="shared" ca="1" si="52"/>
        <v>0.2</v>
      </c>
      <c r="Y123" s="265">
        <f t="shared" ca="1" si="52"/>
        <v>0.2</v>
      </c>
      <c r="Z123" s="265">
        <f t="shared" ca="1" si="52"/>
        <v>0.2</v>
      </c>
      <c r="AA123" s="265">
        <f t="shared" ca="1" si="52"/>
        <v>0.2</v>
      </c>
      <c r="AB123" s="265">
        <f t="shared" ca="1" si="52"/>
        <v>0.2</v>
      </c>
      <c r="AC123" s="265">
        <f t="shared" ca="1" si="53"/>
        <v>0.2</v>
      </c>
      <c r="AD123" s="265">
        <f t="shared" ca="1" si="53"/>
        <v>0.2</v>
      </c>
      <c r="AE123" s="265">
        <f t="shared" ca="1" si="53"/>
        <v>0.2</v>
      </c>
      <c r="AF123" s="265">
        <f t="shared" ca="1" si="53"/>
        <v>0.2</v>
      </c>
      <c r="AG123" s="265">
        <f t="shared" ca="1" si="53"/>
        <v>0.2</v>
      </c>
      <c r="AH123" s="265">
        <f t="shared" ca="1" si="53"/>
        <v>0.2</v>
      </c>
      <c r="AI123" s="265">
        <f t="shared" ca="1" si="53"/>
        <v>0.2</v>
      </c>
      <c r="AJ123" s="265">
        <f t="shared" ca="1" si="53"/>
        <v>0.2</v>
      </c>
      <c r="AK123" s="265">
        <f t="shared" ca="1" si="53"/>
        <v>0.2</v>
      </c>
      <c r="AL123" s="265">
        <f t="shared" ca="1" si="53"/>
        <v>0.2</v>
      </c>
      <c r="AM123" s="265">
        <f t="shared" ca="1" si="53"/>
        <v>0.2</v>
      </c>
      <c r="AN123" s="265">
        <f t="shared" ca="1" si="53"/>
        <v>0.2</v>
      </c>
      <c r="AO123" s="265">
        <f t="shared" ca="1" si="53"/>
        <v>0.2</v>
      </c>
      <c r="AP123" s="265">
        <f t="shared" ca="1" si="53"/>
        <v>0.2</v>
      </c>
      <c r="AQ123" s="265">
        <f t="shared" ca="1" si="53"/>
        <v>0.2</v>
      </c>
      <c r="AR123" s="265">
        <f t="shared" ca="1" si="53"/>
        <v>0.2</v>
      </c>
      <c r="AS123" s="265">
        <f t="shared" ca="1" si="54"/>
        <v>0.2</v>
      </c>
      <c r="AT123" s="265">
        <f t="shared" ca="1" si="54"/>
        <v>0</v>
      </c>
      <c r="AU123" s="265">
        <f t="shared" ca="1" si="54"/>
        <v>0</v>
      </c>
      <c r="AV123" s="265">
        <f t="shared" ca="1" si="54"/>
        <v>0</v>
      </c>
      <c r="AW123" s="265">
        <f t="shared" ca="1" si="54"/>
        <v>0</v>
      </c>
      <c r="AX123" s="265">
        <f t="shared" ca="1" si="54"/>
        <v>0</v>
      </c>
      <c r="AY123" s="265">
        <f t="shared" ca="1" si="54"/>
        <v>0</v>
      </c>
      <c r="AZ123" s="265">
        <f t="shared" ca="1" si="54"/>
        <v>0</v>
      </c>
      <c r="BA123" s="265">
        <f t="shared" ca="1" si="55"/>
        <v>0</v>
      </c>
      <c r="BB123" s="265">
        <f t="shared" ca="1" si="55"/>
        <v>0</v>
      </c>
      <c r="BC123" s="265">
        <f t="shared" ca="1" si="55"/>
        <v>0</v>
      </c>
      <c r="BD123" s="265">
        <f t="shared" ca="1" si="55"/>
        <v>0</v>
      </c>
      <c r="BE123" s="265">
        <f t="shared" ca="1" si="55"/>
        <v>0</v>
      </c>
      <c r="BF123" s="265">
        <f t="shared" ca="1" si="55"/>
        <v>0</v>
      </c>
      <c r="BG123" s="265">
        <f t="shared" ca="1" si="55"/>
        <v>0</v>
      </c>
      <c r="BH123" s="265">
        <f t="shared" ca="1" si="55"/>
        <v>0</v>
      </c>
      <c r="BI123" s="265">
        <f t="shared" ca="1" si="55"/>
        <v>0</v>
      </c>
      <c r="BJ123" s="265">
        <f t="shared" ca="1" si="55"/>
        <v>0</v>
      </c>
      <c r="BK123" s="265">
        <f t="shared" ca="1" si="55"/>
        <v>0</v>
      </c>
      <c r="BL123" s="265">
        <f t="shared" ca="1" si="55"/>
        <v>0</v>
      </c>
    </row>
    <row r="124" spans="1:64" s="231" customFormat="1" ht="30" customHeight="1">
      <c r="A124" s="250"/>
      <c r="B124" s="254" t="s">
        <v>659</v>
      </c>
      <c r="C124" s="460" t="s">
        <v>53</v>
      </c>
      <c r="D124" s="459" t="s">
        <v>47</v>
      </c>
      <c r="E124" s="405" t="s">
        <v>72</v>
      </c>
      <c r="F124" s="254" t="s">
        <v>251</v>
      </c>
      <c r="G124" s="254" t="s">
        <v>276</v>
      </c>
      <c r="H124" s="336"/>
      <c r="I124" s="255">
        <v>43136</v>
      </c>
      <c r="J124" s="255">
        <v>43182</v>
      </c>
      <c r="K124" s="255"/>
      <c r="L124" s="403">
        <v>0.2</v>
      </c>
      <c r="M124" s="265">
        <f t="shared" ref="M124:AB126" ca="1" si="56">IF((AND(M$3&gt;=$I124,M$3&lt;=$J124)),$L124,0)</f>
        <v>0.2</v>
      </c>
      <c r="N124" s="265">
        <f t="shared" ca="1" si="56"/>
        <v>0.2</v>
      </c>
      <c r="O124" s="265">
        <f t="shared" ca="1" si="56"/>
        <v>0.2</v>
      </c>
      <c r="P124" s="265">
        <f t="shared" ca="1" si="56"/>
        <v>0.2</v>
      </c>
      <c r="Q124" s="265">
        <f t="shared" ca="1" si="56"/>
        <v>0.2</v>
      </c>
      <c r="R124" s="265">
        <f t="shared" ca="1" si="56"/>
        <v>0.2</v>
      </c>
      <c r="S124" s="265">
        <f t="shared" ca="1" si="56"/>
        <v>0.2</v>
      </c>
      <c r="T124" s="265">
        <f t="shared" ca="1" si="56"/>
        <v>0.2</v>
      </c>
      <c r="U124" s="265">
        <f t="shared" ca="1" si="56"/>
        <v>0.2</v>
      </c>
      <c r="V124" s="265">
        <f t="shared" ca="1" si="56"/>
        <v>0.2</v>
      </c>
      <c r="W124" s="265">
        <f t="shared" ca="1" si="56"/>
        <v>0.2</v>
      </c>
      <c r="X124" s="265">
        <f t="shared" ca="1" si="56"/>
        <v>0.2</v>
      </c>
      <c r="Y124" s="265">
        <f t="shared" ca="1" si="56"/>
        <v>0.2</v>
      </c>
      <c r="Z124" s="265">
        <f t="shared" ca="1" si="56"/>
        <v>0.2</v>
      </c>
      <c r="AA124" s="265">
        <f t="shared" ca="1" si="56"/>
        <v>0.2</v>
      </c>
      <c r="AB124" s="265">
        <f t="shared" ca="1" si="56"/>
        <v>0.2</v>
      </c>
      <c r="AC124" s="265">
        <f t="shared" ref="AC124:AR126" ca="1" si="57">IF((AND(AC$3&gt;=$I124,AC$3&lt;=$J124)),$L124,0)</f>
        <v>0.2</v>
      </c>
      <c r="AD124" s="265">
        <f t="shared" ca="1" si="57"/>
        <v>0.2</v>
      </c>
      <c r="AE124" s="265">
        <f t="shared" ca="1" si="57"/>
        <v>0.2</v>
      </c>
      <c r="AF124" s="265">
        <f t="shared" ca="1" si="57"/>
        <v>0.2</v>
      </c>
      <c r="AG124" s="265">
        <f t="shared" ca="1" si="57"/>
        <v>0.2</v>
      </c>
      <c r="AH124" s="265">
        <f t="shared" ca="1" si="57"/>
        <v>0.2</v>
      </c>
      <c r="AI124" s="265">
        <f t="shared" ca="1" si="57"/>
        <v>0.2</v>
      </c>
      <c r="AJ124" s="265">
        <f t="shared" ca="1" si="57"/>
        <v>0.2</v>
      </c>
      <c r="AK124" s="265">
        <f t="shared" ca="1" si="57"/>
        <v>0.2</v>
      </c>
      <c r="AL124" s="265">
        <f t="shared" ca="1" si="57"/>
        <v>0.2</v>
      </c>
      <c r="AM124" s="265">
        <f t="shared" ca="1" si="57"/>
        <v>0.2</v>
      </c>
      <c r="AN124" s="265">
        <f t="shared" ca="1" si="57"/>
        <v>0.2</v>
      </c>
      <c r="AO124" s="265">
        <f t="shared" ca="1" si="57"/>
        <v>0.2</v>
      </c>
      <c r="AP124" s="265">
        <f t="shared" ca="1" si="57"/>
        <v>0.2</v>
      </c>
      <c r="AQ124" s="265">
        <f t="shared" ca="1" si="57"/>
        <v>0.2</v>
      </c>
      <c r="AR124" s="265">
        <f t="shared" ca="1" si="57"/>
        <v>0.2</v>
      </c>
      <c r="AS124" s="265">
        <f t="shared" ca="1" si="54"/>
        <v>0.2</v>
      </c>
      <c r="AT124" s="265">
        <f t="shared" ca="1" si="54"/>
        <v>0</v>
      </c>
      <c r="AU124" s="265">
        <f t="shared" ca="1" si="54"/>
        <v>0</v>
      </c>
      <c r="AV124" s="265">
        <f t="shared" ca="1" si="54"/>
        <v>0</v>
      </c>
      <c r="AW124" s="265">
        <f t="shared" ca="1" si="54"/>
        <v>0</v>
      </c>
      <c r="AX124" s="265">
        <f t="shared" ca="1" si="54"/>
        <v>0</v>
      </c>
      <c r="AY124" s="265">
        <f t="shared" ca="1" si="54"/>
        <v>0</v>
      </c>
      <c r="AZ124" s="265">
        <f t="shared" ca="1" si="54"/>
        <v>0</v>
      </c>
      <c r="BA124" s="265">
        <f t="shared" ca="1" si="55"/>
        <v>0</v>
      </c>
      <c r="BB124" s="265">
        <f t="shared" ca="1" si="55"/>
        <v>0</v>
      </c>
      <c r="BC124" s="265">
        <f t="shared" ca="1" si="55"/>
        <v>0</v>
      </c>
      <c r="BD124" s="265">
        <f t="shared" ca="1" si="55"/>
        <v>0</v>
      </c>
      <c r="BE124" s="265">
        <f t="shared" ca="1" si="55"/>
        <v>0</v>
      </c>
      <c r="BF124" s="265">
        <f t="shared" ca="1" si="55"/>
        <v>0</v>
      </c>
      <c r="BG124" s="265">
        <f t="shared" ca="1" si="55"/>
        <v>0</v>
      </c>
      <c r="BH124" s="265">
        <f t="shared" ca="1" si="55"/>
        <v>0</v>
      </c>
      <c r="BI124" s="265">
        <f t="shared" ca="1" si="55"/>
        <v>0</v>
      </c>
      <c r="BJ124" s="265">
        <f t="shared" ca="1" si="55"/>
        <v>0</v>
      </c>
      <c r="BK124" s="265">
        <f t="shared" ca="1" si="55"/>
        <v>0</v>
      </c>
      <c r="BL124" s="265">
        <f t="shared" ca="1" si="55"/>
        <v>0</v>
      </c>
    </row>
    <row r="125" spans="1:64" s="231" customFormat="1" ht="30" customHeight="1">
      <c r="A125" s="250"/>
      <c r="B125" s="254" t="s">
        <v>637</v>
      </c>
      <c r="C125" s="254" t="s">
        <v>0</v>
      </c>
      <c r="D125" s="284" t="s">
        <v>596</v>
      </c>
      <c r="E125" s="405" t="s">
        <v>637</v>
      </c>
      <c r="F125" s="254" t="s">
        <v>203</v>
      </c>
      <c r="G125" s="254" t="s">
        <v>191</v>
      </c>
      <c r="H125" s="336"/>
      <c r="I125" s="255">
        <v>43145</v>
      </c>
      <c r="J125" s="255">
        <v>43182</v>
      </c>
      <c r="K125" s="255"/>
      <c r="L125" s="403">
        <v>0.2</v>
      </c>
      <c r="M125" s="265">
        <f t="shared" ca="1" si="52"/>
        <v>0.2</v>
      </c>
      <c r="N125" s="265">
        <f t="shared" ca="1" si="52"/>
        <v>0.2</v>
      </c>
      <c r="O125" s="265">
        <f t="shared" ca="1" si="52"/>
        <v>0.2</v>
      </c>
      <c r="P125" s="265">
        <f t="shared" ca="1" si="52"/>
        <v>0.2</v>
      </c>
      <c r="Q125" s="265">
        <f t="shared" ca="1" si="52"/>
        <v>0.2</v>
      </c>
      <c r="R125" s="265">
        <f t="shared" ca="1" si="52"/>
        <v>0.2</v>
      </c>
      <c r="S125" s="265">
        <f t="shared" ca="1" si="52"/>
        <v>0.2</v>
      </c>
      <c r="T125" s="265">
        <f t="shared" ca="1" si="52"/>
        <v>0.2</v>
      </c>
      <c r="U125" s="265">
        <f t="shared" ca="1" si="52"/>
        <v>0.2</v>
      </c>
      <c r="V125" s="265">
        <f t="shared" ca="1" si="56"/>
        <v>0.2</v>
      </c>
      <c r="W125" s="265">
        <f t="shared" ca="1" si="56"/>
        <v>0.2</v>
      </c>
      <c r="X125" s="265">
        <f t="shared" ca="1" si="56"/>
        <v>0.2</v>
      </c>
      <c r="Y125" s="265">
        <f t="shared" ca="1" si="56"/>
        <v>0.2</v>
      </c>
      <c r="Z125" s="265">
        <f t="shared" ca="1" si="56"/>
        <v>0.2</v>
      </c>
      <c r="AA125" s="265">
        <f t="shared" ca="1" si="56"/>
        <v>0.2</v>
      </c>
      <c r="AB125" s="265">
        <f t="shared" ca="1" si="56"/>
        <v>0.2</v>
      </c>
      <c r="AC125" s="265">
        <f t="shared" ca="1" si="53"/>
        <v>0.2</v>
      </c>
      <c r="AD125" s="265">
        <f t="shared" ca="1" si="53"/>
        <v>0.2</v>
      </c>
      <c r="AE125" s="265">
        <f t="shared" ca="1" si="53"/>
        <v>0.2</v>
      </c>
      <c r="AF125" s="265">
        <f t="shared" ca="1" si="53"/>
        <v>0.2</v>
      </c>
      <c r="AG125" s="265">
        <f t="shared" ca="1" si="53"/>
        <v>0.2</v>
      </c>
      <c r="AH125" s="265">
        <f t="shared" ca="1" si="53"/>
        <v>0.2</v>
      </c>
      <c r="AI125" s="265">
        <f t="shared" ca="1" si="53"/>
        <v>0.2</v>
      </c>
      <c r="AJ125" s="265">
        <f t="shared" ca="1" si="53"/>
        <v>0.2</v>
      </c>
      <c r="AK125" s="265">
        <f t="shared" ca="1" si="53"/>
        <v>0.2</v>
      </c>
      <c r="AL125" s="265">
        <f t="shared" ca="1" si="53"/>
        <v>0.2</v>
      </c>
      <c r="AM125" s="265">
        <f t="shared" ca="1" si="53"/>
        <v>0.2</v>
      </c>
      <c r="AN125" s="265">
        <f t="shared" ca="1" si="53"/>
        <v>0.2</v>
      </c>
      <c r="AO125" s="265">
        <f t="shared" ca="1" si="53"/>
        <v>0.2</v>
      </c>
      <c r="AP125" s="265">
        <f t="shared" ca="1" si="53"/>
        <v>0.2</v>
      </c>
      <c r="AQ125" s="265">
        <f t="shared" ca="1" si="53"/>
        <v>0.2</v>
      </c>
      <c r="AR125" s="265">
        <f t="shared" ca="1" si="57"/>
        <v>0.2</v>
      </c>
      <c r="AS125" s="265">
        <f t="shared" ca="1" si="54"/>
        <v>0.2</v>
      </c>
      <c r="AT125" s="265">
        <f t="shared" ca="1" si="54"/>
        <v>0</v>
      </c>
      <c r="AU125" s="265">
        <f t="shared" ca="1" si="54"/>
        <v>0</v>
      </c>
      <c r="AV125" s="265">
        <f t="shared" ca="1" si="54"/>
        <v>0</v>
      </c>
      <c r="AW125" s="265">
        <f t="shared" ca="1" si="54"/>
        <v>0</v>
      </c>
      <c r="AX125" s="265">
        <f t="shared" ca="1" si="54"/>
        <v>0</v>
      </c>
      <c r="AY125" s="265">
        <f t="shared" ca="1" si="54"/>
        <v>0</v>
      </c>
      <c r="AZ125" s="265">
        <f t="shared" ca="1" si="54"/>
        <v>0</v>
      </c>
      <c r="BA125" s="265">
        <f t="shared" ca="1" si="55"/>
        <v>0</v>
      </c>
      <c r="BB125" s="265">
        <f t="shared" ca="1" si="55"/>
        <v>0</v>
      </c>
      <c r="BC125" s="265">
        <f t="shared" ca="1" si="55"/>
        <v>0</v>
      </c>
      <c r="BD125" s="265">
        <f t="shared" ca="1" si="55"/>
        <v>0</v>
      </c>
      <c r="BE125" s="265">
        <f t="shared" ca="1" si="55"/>
        <v>0</v>
      </c>
      <c r="BF125" s="265">
        <f t="shared" ca="1" si="55"/>
        <v>0</v>
      </c>
      <c r="BG125" s="265">
        <f t="shared" ca="1" si="55"/>
        <v>0</v>
      </c>
      <c r="BH125" s="265">
        <f t="shared" ca="1" si="55"/>
        <v>0</v>
      </c>
      <c r="BI125" s="265">
        <f t="shared" ca="1" si="55"/>
        <v>0</v>
      </c>
      <c r="BJ125" s="265">
        <f t="shared" ca="1" si="55"/>
        <v>0</v>
      </c>
      <c r="BK125" s="265">
        <f t="shared" ca="1" si="55"/>
        <v>0</v>
      </c>
      <c r="BL125" s="265">
        <f t="shared" ca="1" si="55"/>
        <v>0</v>
      </c>
    </row>
    <row r="126" spans="1:64" s="231" customFormat="1" ht="30" customHeight="1">
      <c r="A126" s="250"/>
      <c r="B126" s="254" t="s">
        <v>637</v>
      </c>
      <c r="C126" s="254" t="s">
        <v>0</v>
      </c>
      <c r="D126" s="284" t="s">
        <v>596</v>
      </c>
      <c r="E126" s="405" t="s">
        <v>637</v>
      </c>
      <c r="F126" s="254" t="s">
        <v>190</v>
      </c>
      <c r="G126" s="254" t="s">
        <v>191</v>
      </c>
      <c r="H126" s="336"/>
      <c r="I126" s="255">
        <v>43136</v>
      </c>
      <c r="J126" s="255">
        <v>43182</v>
      </c>
      <c r="K126" s="255"/>
      <c r="L126" s="403">
        <v>0.2</v>
      </c>
      <c r="M126" s="265">
        <f t="shared" ca="1" si="56"/>
        <v>0.2</v>
      </c>
      <c r="N126" s="265">
        <f t="shared" ca="1" si="56"/>
        <v>0.2</v>
      </c>
      <c r="O126" s="265">
        <f t="shared" ca="1" si="56"/>
        <v>0.2</v>
      </c>
      <c r="P126" s="265">
        <f t="shared" ca="1" si="56"/>
        <v>0.2</v>
      </c>
      <c r="Q126" s="265">
        <f t="shared" ca="1" si="56"/>
        <v>0.2</v>
      </c>
      <c r="R126" s="265">
        <f t="shared" ca="1" si="56"/>
        <v>0.2</v>
      </c>
      <c r="S126" s="265">
        <f t="shared" ca="1" si="56"/>
        <v>0.2</v>
      </c>
      <c r="T126" s="265">
        <f t="shared" ca="1" si="56"/>
        <v>0.2</v>
      </c>
      <c r="U126" s="265">
        <f t="shared" ca="1" si="56"/>
        <v>0.2</v>
      </c>
      <c r="V126" s="265">
        <f t="shared" ca="1" si="56"/>
        <v>0.2</v>
      </c>
      <c r="W126" s="265">
        <f t="shared" ca="1" si="56"/>
        <v>0.2</v>
      </c>
      <c r="X126" s="265">
        <f t="shared" ca="1" si="56"/>
        <v>0.2</v>
      </c>
      <c r="Y126" s="265">
        <f t="shared" ca="1" si="56"/>
        <v>0.2</v>
      </c>
      <c r="Z126" s="265">
        <f t="shared" ca="1" si="56"/>
        <v>0.2</v>
      </c>
      <c r="AA126" s="265">
        <f t="shared" ca="1" si="56"/>
        <v>0.2</v>
      </c>
      <c r="AB126" s="265">
        <f t="shared" ca="1" si="56"/>
        <v>0.2</v>
      </c>
      <c r="AC126" s="265">
        <f t="shared" ca="1" si="57"/>
        <v>0.2</v>
      </c>
      <c r="AD126" s="265">
        <f t="shared" ca="1" si="57"/>
        <v>0.2</v>
      </c>
      <c r="AE126" s="265">
        <f t="shared" ca="1" si="57"/>
        <v>0.2</v>
      </c>
      <c r="AF126" s="265">
        <f t="shared" ca="1" si="57"/>
        <v>0.2</v>
      </c>
      <c r="AG126" s="265">
        <f t="shared" ca="1" si="57"/>
        <v>0.2</v>
      </c>
      <c r="AH126" s="265">
        <f t="shared" ca="1" si="57"/>
        <v>0.2</v>
      </c>
      <c r="AI126" s="265">
        <f t="shared" ca="1" si="57"/>
        <v>0.2</v>
      </c>
      <c r="AJ126" s="265">
        <f t="shared" ca="1" si="57"/>
        <v>0.2</v>
      </c>
      <c r="AK126" s="265">
        <f t="shared" ca="1" si="57"/>
        <v>0.2</v>
      </c>
      <c r="AL126" s="265">
        <f t="shared" ca="1" si="57"/>
        <v>0.2</v>
      </c>
      <c r="AM126" s="265">
        <f t="shared" ca="1" si="57"/>
        <v>0.2</v>
      </c>
      <c r="AN126" s="265">
        <f t="shared" ca="1" si="57"/>
        <v>0.2</v>
      </c>
      <c r="AO126" s="265">
        <f t="shared" ca="1" si="57"/>
        <v>0.2</v>
      </c>
      <c r="AP126" s="265">
        <f t="shared" ca="1" si="57"/>
        <v>0.2</v>
      </c>
      <c r="AQ126" s="265">
        <f t="shared" ca="1" si="57"/>
        <v>0.2</v>
      </c>
      <c r="AR126" s="265">
        <f t="shared" ca="1" si="57"/>
        <v>0.2</v>
      </c>
      <c r="AS126" s="265">
        <f t="shared" ca="1" si="54"/>
        <v>0.2</v>
      </c>
      <c r="AT126" s="265">
        <f t="shared" ca="1" si="54"/>
        <v>0</v>
      </c>
      <c r="AU126" s="265">
        <f t="shared" ca="1" si="54"/>
        <v>0</v>
      </c>
      <c r="AV126" s="265">
        <f t="shared" ca="1" si="54"/>
        <v>0</v>
      </c>
      <c r="AW126" s="265">
        <f t="shared" ca="1" si="54"/>
        <v>0</v>
      </c>
      <c r="AX126" s="265">
        <f t="shared" ca="1" si="54"/>
        <v>0</v>
      </c>
      <c r="AY126" s="265">
        <f t="shared" ca="1" si="54"/>
        <v>0</v>
      </c>
      <c r="AZ126" s="265">
        <f t="shared" ca="1" si="54"/>
        <v>0</v>
      </c>
      <c r="BA126" s="265">
        <f t="shared" ca="1" si="55"/>
        <v>0</v>
      </c>
      <c r="BB126" s="265">
        <f t="shared" ca="1" si="55"/>
        <v>0</v>
      </c>
      <c r="BC126" s="265">
        <f t="shared" ca="1" si="55"/>
        <v>0</v>
      </c>
      <c r="BD126" s="265">
        <f t="shared" ca="1" si="55"/>
        <v>0</v>
      </c>
      <c r="BE126" s="265">
        <f t="shared" ca="1" si="55"/>
        <v>0</v>
      </c>
      <c r="BF126" s="265">
        <f t="shared" ca="1" si="55"/>
        <v>0</v>
      </c>
      <c r="BG126" s="265">
        <f t="shared" ca="1" si="55"/>
        <v>0</v>
      </c>
      <c r="BH126" s="265">
        <f t="shared" ca="1" si="55"/>
        <v>0</v>
      </c>
      <c r="BI126" s="265">
        <f t="shared" ca="1" si="55"/>
        <v>0</v>
      </c>
      <c r="BJ126" s="265">
        <f t="shared" ca="1" si="55"/>
        <v>0</v>
      </c>
      <c r="BK126" s="265">
        <f t="shared" ca="1" si="55"/>
        <v>0</v>
      </c>
      <c r="BL126" s="265">
        <f t="shared" ca="1" si="55"/>
        <v>0</v>
      </c>
    </row>
  </sheetData>
  <autoFilter ref="B4:BL126"/>
  <conditionalFormatting sqref="M5:BL8 M123:BL123 M10:BL102 M125:BL126">
    <cfRule type="cellIs" dxfId="7" priority="21" operator="greaterThan">
      <formula>0</formula>
    </cfRule>
  </conditionalFormatting>
  <conditionalFormatting sqref="M5:BL5">
    <cfRule type="cellIs" dxfId="6" priority="20" operator="greaterThan">
      <formula>0</formula>
    </cfRule>
  </conditionalFormatting>
  <conditionalFormatting sqref="M9:BL9">
    <cfRule type="cellIs" dxfId="5" priority="15" operator="greaterThan">
      <formula>0</formula>
    </cfRule>
  </conditionalFormatting>
  <conditionalFormatting sqref="M103:BL120">
    <cfRule type="cellIs" dxfId="4" priority="12" operator="greaterThan">
      <formula>0</formula>
    </cfRule>
  </conditionalFormatting>
  <conditionalFormatting sqref="M121:BL121">
    <cfRule type="cellIs" dxfId="3" priority="11" operator="greaterThan">
      <formula>0</formula>
    </cfRule>
  </conditionalFormatting>
  <conditionalFormatting sqref="M122:BL122">
    <cfRule type="cellIs" dxfId="2" priority="3" operator="greaterThan">
      <formula>0</formula>
    </cfRule>
  </conditionalFormatting>
  <conditionalFormatting sqref="M124:BL124">
    <cfRule type="cellIs" dxfId="1" priority="1" operator="greaterThan">
      <formula>0</formula>
    </cfRule>
  </conditionalFormatting>
  <dataValidations count="1">
    <dataValidation type="list" allowBlank="1" showInputMessage="1" showErrorMessage="1" sqref="F5:F126">
      <formula1>EmployeeName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4"/>
  <sheetViews>
    <sheetView showGridLines="0" topLeftCell="A30" workbookViewId="0">
      <selection activeCell="C45" sqref="C45"/>
    </sheetView>
  </sheetViews>
  <sheetFormatPr defaultRowHeight="15" outlineLevelCol="1"/>
  <cols>
    <col min="1" max="1" width="1.140625" style="307" customWidth="1"/>
    <col min="2" max="2" width="2.28515625" style="307" customWidth="1"/>
    <col min="3" max="3" width="27.85546875" style="313" bestFit="1" customWidth="1"/>
    <col min="4" max="4" width="29.85546875" style="307" bestFit="1" customWidth="1"/>
    <col min="5" max="5" width="13.42578125" style="307" bestFit="1" customWidth="1"/>
    <col min="6" max="7" width="13.42578125" style="307" customWidth="1"/>
    <col min="8" max="28" width="4.85546875" style="307" hidden="1" customWidth="1" outlineLevel="1"/>
    <col min="29" max="56" width="4.28515625" style="307" hidden="1" customWidth="1" outlineLevel="1"/>
    <col min="57" max="57" width="9.140625" style="307" collapsed="1"/>
    <col min="58" max="16384" width="9.140625" style="307"/>
  </cols>
  <sheetData>
    <row r="2" spans="2:56" ht="22.5">
      <c r="B2" s="308" t="s">
        <v>495</v>
      </c>
      <c r="C2" s="311"/>
      <c r="D2" s="309"/>
      <c r="E2" s="309"/>
      <c r="F2" s="309"/>
      <c r="G2" s="309"/>
      <c r="H2" s="309"/>
      <c r="I2" s="309"/>
    </row>
    <row r="3" spans="2:56" ht="5.25" customHeight="1">
      <c r="B3" s="310"/>
      <c r="C3" s="328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</row>
    <row r="4" spans="2:56" ht="3" customHeight="1">
      <c r="B4" s="309"/>
      <c r="C4" s="311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</row>
    <row r="5" spans="2:56" ht="18.75" customHeight="1">
      <c r="B5" s="309"/>
      <c r="C5" s="311" t="s">
        <v>496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</row>
    <row r="6" spans="2:56" ht="3" customHeight="1" thickBot="1">
      <c r="B6" s="309"/>
      <c r="C6" s="311"/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</row>
    <row r="7" spans="2:56" ht="21.75" customHeight="1" thickTop="1" thickBot="1">
      <c r="H7" s="312"/>
      <c r="I7" s="313" t="s">
        <v>497</v>
      </c>
      <c r="L7" s="314"/>
      <c r="M7" s="313" t="s">
        <v>498</v>
      </c>
      <c r="P7" s="315"/>
      <c r="Q7" s="313" t="s">
        <v>499</v>
      </c>
      <c r="T7" s="316"/>
      <c r="U7" s="313" t="s">
        <v>500</v>
      </c>
      <c r="Y7" s="317"/>
      <c r="Z7" s="318" t="s">
        <v>501</v>
      </c>
      <c r="AA7" s="319"/>
      <c r="AB7" s="319"/>
      <c r="AC7" s="319"/>
      <c r="AD7" s="319"/>
      <c r="AE7" s="319"/>
    </row>
    <row r="8" spans="2:56" ht="2.25" customHeight="1" thickTop="1"/>
    <row r="9" spans="2:56">
      <c r="C9" s="329" t="s">
        <v>502</v>
      </c>
      <c r="D9" s="329" t="s">
        <v>507</v>
      </c>
      <c r="E9" s="330" t="s">
        <v>527</v>
      </c>
      <c r="F9" s="330" t="s">
        <v>2</v>
      </c>
      <c r="G9" s="330" t="s">
        <v>508</v>
      </c>
      <c r="H9" s="320">
        <v>43103</v>
      </c>
      <c r="I9" s="320">
        <f>H9+1</f>
        <v>43104</v>
      </c>
      <c r="J9" s="320">
        <f t="shared" ref="J9:BD9" si="0">I9+1</f>
        <v>43105</v>
      </c>
      <c r="K9" s="320">
        <f t="shared" si="0"/>
        <v>43106</v>
      </c>
      <c r="L9" s="320">
        <f t="shared" si="0"/>
        <v>43107</v>
      </c>
      <c r="M9" s="320">
        <f t="shared" si="0"/>
        <v>43108</v>
      </c>
      <c r="N9" s="320">
        <f t="shared" si="0"/>
        <v>43109</v>
      </c>
      <c r="O9" s="320">
        <f t="shared" si="0"/>
        <v>43110</v>
      </c>
      <c r="P9" s="320">
        <f t="shared" si="0"/>
        <v>43111</v>
      </c>
      <c r="Q9" s="320">
        <f t="shared" si="0"/>
        <v>43112</v>
      </c>
      <c r="R9" s="320">
        <f t="shared" si="0"/>
        <v>43113</v>
      </c>
      <c r="S9" s="320">
        <f t="shared" si="0"/>
        <v>43114</v>
      </c>
      <c r="T9" s="320">
        <f t="shared" si="0"/>
        <v>43115</v>
      </c>
      <c r="U9" s="320">
        <f t="shared" si="0"/>
        <v>43116</v>
      </c>
      <c r="V9" s="320">
        <f t="shared" si="0"/>
        <v>43117</v>
      </c>
      <c r="W9" s="320">
        <f t="shared" si="0"/>
        <v>43118</v>
      </c>
      <c r="X9" s="320">
        <f t="shared" si="0"/>
        <v>43119</v>
      </c>
      <c r="Y9" s="320">
        <f t="shared" si="0"/>
        <v>43120</v>
      </c>
      <c r="Z9" s="320">
        <f t="shared" si="0"/>
        <v>43121</v>
      </c>
      <c r="AA9" s="320">
        <f t="shared" si="0"/>
        <v>43122</v>
      </c>
      <c r="AB9" s="320">
        <f>AA9+1</f>
        <v>43123</v>
      </c>
      <c r="AC9" s="320">
        <f t="shared" si="0"/>
        <v>43124</v>
      </c>
      <c r="AD9" s="320">
        <f t="shared" si="0"/>
        <v>43125</v>
      </c>
      <c r="AE9" s="320">
        <f t="shared" si="0"/>
        <v>43126</v>
      </c>
      <c r="AF9" s="320">
        <f t="shared" si="0"/>
        <v>43127</v>
      </c>
      <c r="AG9" s="320">
        <f t="shared" si="0"/>
        <v>43128</v>
      </c>
      <c r="AH9" s="320">
        <f t="shared" si="0"/>
        <v>43129</v>
      </c>
      <c r="AI9" s="320">
        <f t="shared" si="0"/>
        <v>43130</v>
      </c>
      <c r="AJ9" s="320">
        <f t="shared" si="0"/>
        <v>43131</v>
      </c>
      <c r="AK9" s="320">
        <f t="shared" si="0"/>
        <v>43132</v>
      </c>
      <c r="AL9" s="320">
        <f t="shared" si="0"/>
        <v>43133</v>
      </c>
      <c r="AM9" s="320">
        <f t="shared" si="0"/>
        <v>43134</v>
      </c>
      <c r="AN9" s="320">
        <f t="shared" si="0"/>
        <v>43135</v>
      </c>
      <c r="AO9" s="320">
        <f t="shared" si="0"/>
        <v>43136</v>
      </c>
      <c r="AP9" s="320">
        <f t="shared" si="0"/>
        <v>43137</v>
      </c>
      <c r="AQ9" s="320">
        <f t="shared" si="0"/>
        <v>43138</v>
      </c>
      <c r="AR9" s="320">
        <f t="shared" si="0"/>
        <v>43139</v>
      </c>
      <c r="AS9" s="320">
        <f t="shared" si="0"/>
        <v>43140</v>
      </c>
      <c r="AT9" s="320">
        <f t="shared" si="0"/>
        <v>43141</v>
      </c>
      <c r="AU9" s="320">
        <f t="shared" si="0"/>
        <v>43142</v>
      </c>
      <c r="AV9" s="320">
        <f t="shared" si="0"/>
        <v>43143</v>
      </c>
      <c r="AW9" s="320">
        <f t="shared" si="0"/>
        <v>43144</v>
      </c>
      <c r="AX9" s="320">
        <f t="shared" si="0"/>
        <v>43145</v>
      </c>
      <c r="AY9" s="320">
        <f t="shared" si="0"/>
        <v>43146</v>
      </c>
      <c r="AZ9" s="320">
        <f t="shared" si="0"/>
        <v>43147</v>
      </c>
      <c r="BA9" s="320">
        <f t="shared" si="0"/>
        <v>43148</v>
      </c>
      <c r="BB9" s="320">
        <f t="shared" si="0"/>
        <v>43149</v>
      </c>
      <c r="BC9" s="320">
        <f t="shared" si="0"/>
        <v>43150</v>
      </c>
      <c r="BD9" s="320">
        <f t="shared" si="0"/>
        <v>43151</v>
      </c>
    </row>
    <row r="10" spans="2:56" ht="15.75" customHeight="1">
      <c r="C10" s="370" t="s">
        <v>194</v>
      </c>
      <c r="D10" s="322" t="s">
        <v>504</v>
      </c>
      <c r="E10" s="322">
        <v>43144</v>
      </c>
      <c r="F10" s="322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70" t="s">
        <v>309</v>
      </c>
      <c r="D11" s="322" t="s">
        <v>504</v>
      </c>
      <c r="E11" s="322">
        <v>43159</v>
      </c>
      <c r="F11" s="322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70" t="s">
        <v>189</v>
      </c>
      <c r="D12" s="322" t="s">
        <v>504</v>
      </c>
      <c r="E12" s="322">
        <v>43190</v>
      </c>
      <c r="F12" s="322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70" t="s">
        <v>213</v>
      </c>
      <c r="D13" s="322" t="s">
        <v>504</v>
      </c>
      <c r="E13" s="322">
        <v>43190</v>
      </c>
      <c r="F13" s="322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70" t="s">
        <v>315</v>
      </c>
      <c r="D14" s="322" t="s">
        <v>504</v>
      </c>
      <c r="E14" s="322">
        <v>43190</v>
      </c>
      <c r="F14" s="322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70" t="s">
        <v>242</v>
      </c>
      <c r="D15" s="322" t="s">
        <v>504</v>
      </c>
      <c r="E15" s="322">
        <v>43190</v>
      </c>
      <c r="F15" s="322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70" t="s">
        <v>176</v>
      </c>
      <c r="D16" s="322" t="s">
        <v>504</v>
      </c>
      <c r="E16" s="322">
        <v>43220</v>
      </c>
      <c r="F16" s="322" t="s">
        <v>4</v>
      </c>
      <c r="G16" s="322"/>
      <c r="H16" s="323"/>
      <c r="I16" s="1"/>
      <c r="J16" s="1"/>
      <c r="K16" s="1"/>
      <c r="L16" s="1"/>
      <c r="M16" s="1"/>
      <c r="N16" s="1"/>
      <c r="O16" s="1"/>
      <c r="P16" s="1"/>
      <c r="Q16" s="1"/>
      <c r="R16" s="324"/>
      <c r="S16" s="324"/>
      <c r="T16" s="1"/>
      <c r="U16" s="1"/>
      <c r="V16" s="1"/>
      <c r="W16" s="1"/>
      <c r="X16" s="1"/>
      <c r="Y16" s="324"/>
      <c r="Z16" s="324"/>
      <c r="AA16" s="1"/>
      <c r="AB16" s="1"/>
      <c r="AC16" s="1"/>
      <c r="AD16" s="1"/>
      <c r="AE16" s="1"/>
      <c r="AF16" s="324"/>
      <c r="AG16" s="324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4"/>
      <c r="AU16" s="324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70" t="s">
        <v>178</v>
      </c>
      <c r="D17" s="322" t="s">
        <v>504</v>
      </c>
      <c r="E17" s="322">
        <v>43220</v>
      </c>
      <c r="F17" s="322" t="s">
        <v>4</v>
      </c>
      <c r="G17" s="322"/>
      <c r="H17" s="325"/>
      <c r="I17" s="325"/>
      <c r="J17" s="325"/>
      <c r="K17" s="1"/>
      <c r="L17" s="1"/>
      <c r="M17" s="1"/>
      <c r="N17" s="1"/>
      <c r="O17" s="326"/>
      <c r="P17" s="326"/>
      <c r="Q17" s="327"/>
      <c r="R17" s="324"/>
      <c r="S17" s="324"/>
      <c r="T17" s="1"/>
      <c r="U17" s="1"/>
      <c r="V17" s="1"/>
      <c r="W17" s="1"/>
      <c r="X17" s="1"/>
      <c r="Y17" s="324"/>
      <c r="Z17" s="324"/>
      <c r="AA17" s="1"/>
      <c r="AB17" s="1"/>
      <c r="AC17" s="1"/>
      <c r="AD17" s="1"/>
      <c r="AE17" s="1"/>
      <c r="AF17" s="324"/>
      <c r="AG17" s="32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4"/>
      <c r="AU17" s="324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70" t="s">
        <v>307</v>
      </c>
      <c r="D18" s="322" t="s">
        <v>504</v>
      </c>
      <c r="E18" s="322">
        <v>43220</v>
      </c>
      <c r="F18" s="322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70" t="s">
        <v>208</v>
      </c>
      <c r="D19" s="322" t="s">
        <v>504</v>
      </c>
      <c r="E19" s="322">
        <v>43220</v>
      </c>
      <c r="F19" s="322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1" t="s">
        <v>197</v>
      </c>
      <c r="D20" s="322" t="s">
        <v>524</v>
      </c>
      <c r="E20" s="322">
        <v>43220</v>
      </c>
      <c r="F20" s="322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1" t="s">
        <v>222</v>
      </c>
      <c r="D21" s="322" t="s">
        <v>524</v>
      </c>
      <c r="E21" s="322">
        <v>43342</v>
      </c>
      <c r="F21" s="322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1" t="s">
        <v>321</v>
      </c>
      <c r="D22" s="322" t="s">
        <v>524</v>
      </c>
      <c r="E22" s="322">
        <v>43342</v>
      </c>
      <c r="F22" s="322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1" t="s">
        <v>192</v>
      </c>
      <c r="D23" s="322" t="s">
        <v>524</v>
      </c>
      <c r="E23" s="322">
        <v>43373</v>
      </c>
      <c r="F23" s="322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1" t="s">
        <v>311</v>
      </c>
      <c r="D24" s="322" t="s">
        <v>524</v>
      </c>
      <c r="E24" s="322">
        <v>43373</v>
      </c>
      <c r="F24" s="322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1" t="s">
        <v>209</v>
      </c>
      <c r="D25" s="322" t="s">
        <v>524</v>
      </c>
      <c r="E25" s="322">
        <v>43373</v>
      </c>
      <c r="F25" s="322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1" t="s">
        <v>312</v>
      </c>
      <c r="D26" s="322" t="s">
        <v>524</v>
      </c>
      <c r="E26" s="322">
        <v>43373</v>
      </c>
      <c r="F26" s="322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1" t="s">
        <v>219</v>
      </c>
      <c r="D27" s="322" t="s">
        <v>524</v>
      </c>
      <c r="E27" s="322">
        <v>43373</v>
      </c>
      <c r="F27" s="322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1" t="s">
        <v>162</v>
      </c>
      <c r="D28" s="322" t="s">
        <v>525</v>
      </c>
      <c r="E28" s="322">
        <v>43502</v>
      </c>
      <c r="F28" s="322" t="s">
        <v>4</v>
      </c>
      <c r="G28" s="1"/>
      <c r="H28" s="323"/>
      <c r="I28" s="1"/>
      <c r="J28" s="1"/>
      <c r="K28" s="1"/>
      <c r="L28" s="1"/>
      <c r="M28" s="1"/>
      <c r="N28" s="1"/>
      <c r="O28" s="1"/>
      <c r="P28" s="1"/>
      <c r="Q28" s="1"/>
      <c r="R28" s="324"/>
      <c r="S28" s="324"/>
      <c r="T28" s="1"/>
      <c r="U28" s="1"/>
      <c r="V28" s="1"/>
      <c r="W28" s="1"/>
      <c r="X28" s="1"/>
      <c r="Y28" s="324"/>
      <c r="Z28" s="324"/>
      <c r="AA28" s="1"/>
      <c r="AB28" s="1"/>
      <c r="AC28" s="1"/>
      <c r="AD28" s="1"/>
      <c r="AE28" s="1"/>
      <c r="AF28" s="324"/>
      <c r="AG28" s="324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4"/>
      <c r="AU28" s="324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1" t="s">
        <v>505</v>
      </c>
      <c r="D29" s="322" t="s">
        <v>526</v>
      </c>
      <c r="E29" s="331"/>
      <c r="F29" s="322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1" t="s">
        <v>506</v>
      </c>
      <c r="D30" s="322" t="s">
        <v>526</v>
      </c>
      <c r="E30" s="331"/>
      <c r="F30" s="322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1" t="s">
        <v>510</v>
      </c>
      <c r="D31" s="321" t="s">
        <v>517</v>
      </c>
      <c r="E31" s="331"/>
      <c r="F31" s="322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1" t="s">
        <v>512</v>
      </c>
      <c r="D32" s="321" t="s">
        <v>517</v>
      </c>
      <c r="E32" s="331"/>
      <c r="F32" s="322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1" t="s">
        <v>518</v>
      </c>
      <c r="D33" s="321" t="s">
        <v>517</v>
      </c>
      <c r="E33" s="331"/>
      <c r="F33" s="322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1" t="s">
        <v>513</v>
      </c>
      <c r="D34" s="321" t="s">
        <v>517</v>
      </c>
      <c r="E34" s="331"/>
      <c r="F34" s="322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1" t="s">
        <v>519</v>
      </c>
      <c r="D35" s="321" t="s">
        <v>517</v>
      </c>
      <c r="E35" s="331"/>
      <c r="F35" s="322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1" t="s">
        <v>509</v>
      </c>
      <c r="D36" s="321" t="s">
        <v>521</v>
      </c>
      <c r="E36" s="331">
        <v>43144</v>
      </c>
      <c r="F36" s="322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1" t="s">
        <v>511</v>
      </c>
      <c r="D37" s="321" t="s">
        <v>521</v>
      </c>
      <c r="E37" s="331">
        <v>43144</v>
      </c>
      <c r="F37" s="322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1" t="s">
        <v>514</v>
      </c>
      <c r="D38" s="321" t="s">
        <v>521</v>
      </c>
      <c r="E38" s="331">
        <v>43144</v>
      </c>
      <c r="F38" s="322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1" t="s">
        <v>515</v>
      </c>
      <c r="D39" s="321" t="s">
        <v>521</v>
      </c>
      <c r="E39" s="331">
        <v>43144</v>
      </c>
      <c r="F39" s="322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1" t="s">
        <v>520</v>
      </c>
      <c r="D40" s="321" t="s">
        <v>521</v>
      </c>
      <c r="E40" s="331">
        <v>43145</v>
      </c>
      <c r="F40" s="322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1" t="s">
        <v>522</v>
      </c>
      <c r="D41" s="321" t="s">
        <v>521</v>
      </c>
      <c r="E41" s="331">
        <v>43145</v>
      </c>
      <c r="F41" s="322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1" t="s">
        <v>523</v>
      </c>
      <c r="D42" s="321" t="s">
        <v>521</v>
      </c>
      <c r="E42" s="331">
        <v>43145</v>
      </c>
      <c r="F42" s="322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1" t="s">
        <v>516</v>
      </c>
      <c r="D43" s="321" t="s">
        <v>521</v>
      </c>
      <c r="E43" s="331">
        <v>43145</v>
      </c>
      <c r="F43" s="322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1" t="s">
        <v>575</v>
      </c>
      <c r="D44" s="321" t="s">
        <v>517</v>
      </c>
      <c r="E44" s="1"/>
      <c r="F44" s="322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480</v>
      </c>
      <c r="D3" s="269" t="s">
        <v>2</v>
      </c>
      <c r="E3" s="269" t="s">
        <v>481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413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378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423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6"/>
  <sheetViews>
    <sheetView topLeftCell="A9" workbookViewId="0">
      <selection activeCell="A10" sqref="A10"/>
    </sheetView>
  </sheetViews>
  <sheetFormatPr defaultRowHeight="15"/>
  <cols>
    <col min="1" max="1" width="22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398</v>
      </c>
    </row>
    <row r="5" spans="1:4">
      <c r="A5" t="s">
        <v>552</v>
      </c>
      <c r="D5" t="s">
        <v>276</v>
      </c>
    </row>
    <row r="6" spans="1:4">
      <c r="A6" t="s">
        <v>97</v>
      </c>
    </row>
    <row r="10" spans="1:4">
      <c r="A10" t="s">
        <v>464</v>
      </c>
    </row>
    <row r="11" spans="1:4">
      <c r="A11" t="s">
        <v>456</v>
      </c>
    </row>
    <row r="12" spans="1:4">
      <c r="A12" t="s">
        <v>457</v>
      </c>
    </row>
    <row r="13" spans="1:4">
      <c r="A13" t="s">
        <v>458</v>
      </c>
    </row>
    <row r="14" spans="1:4">
      <c r="A14" t="s">
        <v>459</v>
      </c>
    </row>
    <row r="15" spans="1:4" s="231" customFormat="1">
      <c r="A15" s="231" t="s">
        <v>460</v>
      </c>
    </row>
    <row r="16" spans="1:4" s="231" customFormat="1">
      <c r="A16" s="231" t="s">
        <v>461</v>
      </c>
    </row>
    <row r="17" spans="1:1" s="231" customFormat="1">
      <c r="A17" s="231" t="s">
        <v>462</v>
      </c>
    </row>
    <row r="18" spans="1:1" s="231" customFormat="1">
      <c r="A18" s="231" t="s">
        <v>463</v>
      </c>
    </row>
    <row r="19" spans="1:1" s="231" customFormat="1">
      <c r="A19" s="231" t="s">
        <v>658</v>
      </c>
    </row>
    <row r="20" spans="1:1" s="231" customFormat="1">
      <c r="A20" s="231" t="s">
        <v>140</v>
      </c>
    </row>
    <row r="21" spans="1:1">
      <c r="A21" t="s">
        <v>14</v>
      </c>
    </row>
    <row r="23" spans="1:1">
      <c r="A23" t="s">
        <v>482</v>
      </c>
    </row>
    <row r="24" spans="1:1">
      <c r="A24" s="9" t="s">
        <v>72</v>
      </c>
    </row>
    <row r="25" spans="1:1">
      <c r="A25" s="9" t="s">
        <v>374</v>
      </c>
    </row>
    <row r="26" spans="1:1">
      <c r="A26" s="9" t="s">
        <v>375</v>
      </c>
    </row>
    <row r="27" spans="1:1">
      <c r="A27" s="9" t="s">
        <v>434</v>
      </c>
    </row>
    <row r="30" spans="1:1">
      <c r="A30" s="301" t="s">
        <v>485</v>
      </c>
    </row>
    <row r="31" spans="1:1">
      <c r="A31" s="231" t="s">
        <v>276</v>
      </c>
    </row>
    <row r="32" spans="1:1">
      <c r="A32" t="s">
        <v>207</v>
      </c>
    </row>
    <row r="33" spans="1:1">
      <c r="A33" t="s">
        <v>244</v>
      </c>
    </row>
    <row r="34" spans="1:1">
      <c r="A34" t="s">
        <v>188</v>
      </c>
    </row>
    <row r="35" spans="1:1">
      <c r="A35" t="s">
        <v>398</v>
      </c>
    </row>
    <row r="36" spans="1:1">
      <c r="A36" t="s">
        <v>191</v>
      </c>
    </row>
    <row r="42" spans="1:1">
      <c r="A42" s="5" t="s">
        <v>656</v>
      </c>
    </row>
    <row r="43" spans="1:1">
      <c r="A43" t="s">
        <v>545</v>
      </c>
    </row>
    <row r="44" spans="1:1">
      <c r="A44" t="s">
        <v>546</v>
      </c>
    </row>
    <row r="45" spans="1:1">
      <c r="A45" t="s">
        <v>140</v>
      </c>
    </row>
    <row r="46" spans="1:1">
      <c r="A46" t="s">
        <v>657</v>
      </c>
    </row>
  </sheetData>
  <sortState ref="A24:A26">
    <sortCondition ref="A24:A26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61" bestFit="1" customWidth="1"/>
    <col min="2" max="2" width="6.7109375" style="361" bestFit="1" customWidth="1"/>
    <col min="3" max="3" width="10" style="361" bestFit="1" customWidth="1"/>
    <col min="4" max="4" width="14.28515625" style="361" bestFit="1" customWidth="1"/>
    <col min="5" max="5" width="17.42578125" style="361" bestFit="1" customWidth="1"/>
    <col min="6" max="6" width="13.28515625" style="361" bestFit="1" customWidth="1"/>
    <col min="7" max="7" width="14.28515625" style="361" bestFit="1" customWidth="1"/>
    <col min="8" max="8" width="11.42578125" style="361" bestFit="1" customWidth="1"/>
    <col min="9" max="9" width="28.7109375" style="361" bestFit="1" customWidth="1"/>
    <col min="10" max="10" width="46.42578125" style="361" bestFit="1" customWidth="1"/>
    <col min="11" max="16384" width="9.140625" style="361"/>
  </cols>
  <sheetData>
    <row r="1" spans="1:10" ht="30" customHeight="1">
      <c r="A1" s="367" t="s">
        <v>577</v>
      </c>
      <c r="B1" s="367" t="s">
        <v>578</v>
      </c>
      <c r="C1" s="367" t="s">
        <v>579</v>
      </c>
      <c r="D1" s="367" t="s">
        <v>580</v>
      </c>
      <c r="E1" s="367" t="s">
        <v>502</v>
      </c>
      <c r="F1" s="367" t="s">
        <v>581</v>
      </c>
      <c r="G1" s="367" t="s">
        <v>582</v>
      </c>
      <c r="H1" s="367" t="s">
        <v>583</v>
      </c>
      <c r="I1" s="367" t="s">
        <v>70</v>
      </c>
      <c r="J1" s="367" t="s">
        <v>584</v>
      </c>
    </row>
    <row r="2" spans="1:10" ht="30" customHeight="1">
      <c r="A2" s="360">
        <v>1</v>
      </c>
      <c r="B2" s="360" t="s">
        <v>123</v>
      </c>
      <c r="C2" s="360" t="s">
        <v>585</v>
      </c>
      <c r="D2" s="360" t="s">
        <v>4</v>
      </c>
      <c r="E2" s="362" t="s">
        <v>575</v>
      </c>
      <c r="F2" s="362">
        <v>7898773838</v>
      </c>
      <c r="G2" s="363">
        <v>43145</v>
      </c>
      <c r="H2" s="363" t="s">
        <v>157</v>
      </c>
      <c r="I2" s="360" t="s">
        <v>586</v>
      </c>
      <c r="J2" s="360"/>
    </row>
    <row r="3" spans="1:10" ht="30" customHeight="1">
      <c r="A3" s="360">
        <v>2</v>
      </c>
      <c r="B3" s="360" t="s">
        <v>123</v>
      </c>
      <c r="C3" s="360" t="s">
        <v>585</v>
      </c>
      <c r="D3" s="360" t="s">
        <v>4</v>
      </c>
      <c r="E3" s="364" t="s">
        <v>587</v>
      </c>
      <c r="F3" s="364">
        <v>9742638970</v>
      </c>
      <c r="G3" s="363">
        <v>43145</v>
      </c>
      <c r="H3" s="363" t="s">
        <v>157</v>
      </c>
      <c r="I3" s="360" t="s">
        <v>588</v>
      </c>
      <c r="J3" s="360"/>
    </row>
    <row r="4" spans="1:10" ht="30" customHeight="1">
      <c r="A4" s="360">
        <v>3</v>
      </c>
      <c r="B4" s="360" t="s">
        <v>123</v>
      </c>
      <c r="C4" s="360" t="s">
        <v>585</v>
      </c>
      <c r="D4" s="360" t="s">
        <v>4</v>
      </c>
      <c r="E4" s="364" t="s">
        <v>589</v>
      </c>
      <c r="F4" s="364">
        <v>8593025035</v>
      </c>
      <c r="G4" s="363">
        <v>43145</v>
      </c>
      <c r="H4" s="363" t="s">
        <v>157</v>
      </c>
      <c r="I4" s="365" t="s">
        <v>590</v>
      </c>
      <c r="J4" s="365" t="s">
        <v>591</v>
      </c>
    </row>
    <row r="5" spans="1:10" ht="30" customHeight="1">
      <c r="A5" s="366">
        <v>4</v>
      </c>
      <c r="B5" s="360" t="s">
        <v>123</v>
      </c>
      <c r="C5" s="360" t="s">
        <v>585</v>
      </c>
      <c r="D5" s="360" t="s">
        <v>4</v>
      </c>
      <c r="E5" s="366" t="s">
        <v>592</v>
      </c>
      <c r="F5" s="364" t="s">
        <v>593</v>
      </c>
      <c r="G5" s="363">
        <v>43145</v>
      </c>
      <c r="H5" s="363" t="s">
        <v>157</v>
      </c>
      <c r="I5" s="366" t="s">
        <v>588</v>
      </c>
      <c r="J5" s="3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B6" sqref="B6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6" t="s">
        <v>618</v>
      </c>
    </row>
    <row r="2" spans="2:9" s="231" customFormat="1" ht="23.25" customHeight="1">
      <c r="B2" s="5" t="s">
        <v>621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622</v>
      </c>
      <c r="D4" s="5" t="s">
        <v>623</v>
      </c>
    </row>
    <row r="5" spans="2:9" s="231" customFormat="1" ht="12" customHeight="1"/>
    <row r="6" spans="2:9" ht="26.25">
      <c r="B6" s="374" t="s">
        <v>619</v>
      </c>
      <c r="C6" s="374" t="s">
        <v>479</v>
      </c>
      <c r="D6" s="374" t="s">
        <v>280</v>
      </c>
      <c r="E6" s="374" t="s">
        <v>188</v>
      </c>
      <c r="F6" s="374" t="s">
        <v>615</v>
      </c>
      <c r="G6" s="374" t="s">
        <v>620</v>
      </c>
      <c r="H6" s="374" t="s">
        <v>616</v>
      </c>
      <c r="I6" s="374" t="s">
        <v>617</v>
      </c>
    </row>
    <row r="7" spans="2:9">
      <c r="B7" s="227">
        <v>1</v>
      </c>
      <c r="C7" s="410">
        <v>43147</v>
      </c>
      <c r="D7" s="227" t="s">
        <v>640</v>
      </c>
      <c r="E7" s="227"/>
      <c r="F7" s="227" t="s">
        <v>647</v>
      </c>
      <c r="G7" s="227" t="s">
        <v>183</v>
      </c>
      <c r="H7" s="214"/>
      <c r="I7" s="266">
        <v>1</v>
      </c>
    </row>
    <row r="8" spans="2:9">
      <c r="B8" s="227">
        <v>2</v>
      </c>
      <c r="C8" s="410">
        <v>43147</v>
      </c>
      <c r="D8" s="227" t="s">
        <v>640</v>
      </c>
      <c r="E8" s="227"/>
      <c r="F8" s="227" t="s">
        <v>648</v>
      </c>
      <c r="G8" s="227" t="s">
        <v>183</v>
      </c>
      <c r="H8" s="214"/>
      <c r="I8" s="266">
        <v>1</v>
      </c>
    </row>
    <row r="9" spans="2:9">
      <c r="B9" s="227">
        <v>3</v>
      </c>
      <c r="C9" s="410">
        <v>43147</v>
      </c>
      <c r="D9" s="227" t="s">
        <v>640</v>
      </c>
      <c r="E9" s="227"/>
      <c r="F9" s="227" t="s">
        <v>649</v>
      </c>
      <c r="G9" s="227" t="s">
        <v>183</v>
      </c>
      <c r="H9" s="214"/>
      <c r="I9" s="266">
        <v>1</v>
      </c>
    </row>
    <row r="10" spans="2:9">
      <c r="B10" s="227">
        <v>4</v>
      </c>
      <c r="C10" s="410">
        <v>43147</v>
      </c>
      <c r="D10" s="227" t="s">
        <v>641</v>
      </c>
      <c r="E10" s="227"/>
      <c r="F10" s="227" t="s">
        <v>412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10">
        <v>43147</v>
      </c>
      <c r="D11" s="227" t="s">
        <v>641</v>
      </c>
      <c r="E11" s="227"/>
      <c r="F11" s="227" t="s">
        <v>412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10">
        <v>43147</v>
      </c>
      <c r="D12" s="227" t="s">
        <v>124</v>
      </c>
      <c r="E12" s="227"/>
      <c r="F12" s="227" t="s">
        <v>650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10">
        <v>43147</v>
      </c>
      <c r="D13" s="227" t="s">
        <v>366</v>
      </c>
      <c r="E13" s="227"/>
      <c r="F13" s="227" t="s">
        <v>651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10">
        <v>43147</v>
      </c>
      <c r="D14" s="227" t="s">
        <v>174</v>
      </c>
      <c r="E14" s="227"/>
      <c r="F14" s="227" t="s">
        <v>652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10">
        <v>43147</v>
      </c>
      <c r="D15" s="227" t="s">
        <v>174</v>
      </c>
      <c r="E15" s="227"/>
      <c r="F15" s="227" t="s">
        <v>652</v>
      </c>
      <c r="G15" s="227" t="s">
        <v>645</v>
      </c>
      <c r="H15" s="214"/>
      <c r="I15" s="266">
        <v>1</v>
      </c>
    </row>
    <row r="16" spans="2:9" s="231" customFormat="1">
      <c r="B16" s="227">
        <v>10</v>
      </c>
      <c r="C16" s="410">
        <v>43147</v>
      </c>
      <c r="D16" s="227" t="s">
        <v>642</v>
      </c>
      <c r="E16" s="227"/>
      <c r="F16" s="227" t="s">
        <v>653</v>
      </c>
      <c r="G16" s="227" t="s">
        <v>646</v>
      </c>
      <c r="H16" s="214"/>
      <c r="I16" s="266">
        <v>0.5</v>
      </c>
    </row>
    <row r="17" spans="2:9" s="231" customFormat="1">
      <c r="B17" s="227">
        <v>11</v>
      </c>
      <c r="C17" s="410">
        <v>43147</v>
      </c>
      <c r="D17" s="227" t="s">
        <v>642</v>
      </c>
      <c r="E17" s="227"/>
      <c r="F17" s="227" t="s">
        <v>654</v>
      </c>
      <c r="G17" s="227" t="s">
        <v>646</v>
      </c>
      <c r="H17" s="214"/>
      <c r="I17" s="266">
        <v>0.5</v>
      </c>
    </row>
    <row r="18" spans="2:9" s="231" customFormat="1">
      <c r="B18" s="227">
        <v>12</v>
      </c>
      <c r="C18" s="410">
        <v>43147</v>
      </c>
      <c r="D18" s="227" t="s">
        <v>643</v>
      </c>
      <c r="E18" s="227"/>
      <c r="F18" s="227" t="s">
        <v>643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10">
        <v>43147</v>
      </c>
      <c r="D19" s="227" t="s">
        <v>644</v>
      </c>
      <c r="E19" s="227"/>
      <c r="F19" s="227" t="s">
        <v>644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5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5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5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5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5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5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5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5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5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5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5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5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RA-Billing Plan</vt:lpstr>
      <vt:lpstr>Pivot</vt:lpstr>
      <vt:lpstr>POCs &amp; Projects</vt:lpstr>
      <vt:lpstr>Dashboard</vt:lpstr>
      <vt:lpstr>Pivot-Resource Demand</vt:lpstr>
      <vt:lpstr>GIC RPA Resources Master</vt:lpstr>
      <vt:lpstr>Resource Demand </vt:lpstr>
      <vt:lpstr>RA - Suspect &amp; Hold </vt:lpstr>
      <vt:lpstr>Resource Deployment List</vt:lpstr>
      <vt:lpstr>PlanScope</vt:lpstr>
      <vt:lpstr>Accounts</vt:lpstr>
      <vt:lpstr>DoNotDelete</vt:lpstr>
      <vt:lpstr>Hiring Sheet</vt:lpstr>
      <vt:lpstr>Resource Utilization</vt:lpstr>
      <vt:lpstr>Account</vt:lpstr>
      <vt:lpstr>EmployeeName</vt:lpstr>
      <vt:lpstr>OpportunityType</vt:lpstr>
      <vt:lpstr>POStatus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2018-02-19T11:51:44Z</dcterms:modified>
</cp:coreProperties>
</file>